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filterPrivacy="1" codeName="ThisWorkbook"/>
  <xr:revisionPtr revIDLastSave="0" documentId="13_ncr:1_{A77704A5-E01E-4DAC-80DC-881B63A04686}" xr6:coauthVersionLast="41" xr6:coauthVersionMax="41" xr10:uidLastSave="{00000000-0000-0000-0000-000000000000}"/>
  <bookViews>
    <workbookView xWindow="-25710" yWindow="-110" windowWidth="25820" windowHeight="14020" xr2:uid="{461F7AE0-83B3-4E66-8478-BA9343CC2489}"/>
  </bookViews>
  <sheets>
    <sheet name="Savings Summary" sheetId="4" r:id="rId1"/>
    <sheet name="Base Case Weighting" sheetId="1" r:id="rId2"/>
    <sheet name="Batch output" sheetId="2" r:id="rId3"/>
    <sheet name="Peak Demand output" sheetId="5" r:id="rId4"/>
    <sheet name="Building HVAC Tonnage" sheetId="7" r:id="rId5"/>
    <sheet name="Vintage Weighting" sheetId="3" r:id="rId6"/>
  </sheets>
  <definedNames>
    <definedName name="_xlnm._FilterDatabase" localSheetId="1" hidden="1">'Base Case Weighting'!$B$4:$Z$76</definedName>
    <definedName name="_xlnm._FilterDatabase" localSheetId="2" hidden="1">'Batch output'!$A$5:$BZ$157</definedName>
    <definedName name="_xlnm._FilterDatabase" localSheetId="4" hidden="1">'Building HVAC Tonnage'!$B$3:$F$1411</definedName>
    <definedName name="_xlnm._FilterDatabase" localSheetId="3" hidden="1">'Peak Demand output'!$A$3:$J$155</definedName>
    <definedName name="_xlnm._FilterDatabase" localSheetId="0">'Savings Summary'!$B$3:$I$21</definedName>
    <definedName name="_xlnm._FilterDatabase" localSheetId="5" hidden="1">'Vintage Weighting'!$B$3:$M$403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6" i="1" l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5" i="1"/>
  <c r="G5" i="5" l="1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G61" i="5"/>
  <c r="G62" i="5"/>
  <c r="G63" i="5"/>
  <c r="G64" i="5"/>
  <c r="G65" i="5"/>
  <c r="G66" i="5"/>
  <c r="G67" i="5"/>
  <c r="G68" i="5"/>
  <c r="G69" i="5"/>
  <c r="G70" i="5"/>
  <c r="G71" i="5"/>
  <c r="G72" i="5"/>
  <c r="G73" i="5"/>
  <c r="G74" i="5"/>
  <c r="G75" i="5"/>
  <c r="G76" i="5"/>
  <c r="G77" i="5"/>
  <c r="G78" i="5"/>
  <c r="G79" i="5"/>
  <c r="G80" i="5"/>
  <c r="G81" i="5"/>
  <c r="G82" i="5"/>
  <c r="G83" i="5"/>
  <c r="G84" i="5"/>
  <c r="G85" i="5"/>
  <c r="G86" i="5"/>
  <c r="G87" i="5"/>
  <c r="G88" i="5"/>
  <c r="G89" i="5"/>
  <c r="G90" i="5"/>
  <c r="G91" i="5"/>
  <c r="G92" i="5"/>
  <c r="G93" i="5"/>
  <c r="G94" i="5"/>
  <c r="G95" i="5"/>
  <c r="G96" i="5"/>
  <c r="G97" i="5"/>
  <c r="G98" i="5"/>
  <c r="G99" i="5"/>
  <c r="G100" i="5"/>
  <c r="G101" i="5"/>
  <c r="G102" i="5"/>
  <c r="G103" i="5"/>
  <c r="G104" i="5"/>
  <c r="G105" i="5"/>
  <c r="G106" i="5"/>
  <c r="G107" i="5"/>
  <c r="G108" i="5"/>
  <c r="G109" i="5"/>
  <c r="G110" i="5"/>
  <c r="G111" i="5"/>
  <c r="G112" i="5"/>
  <c r="G113" i="5"/>
  <c r="G114" i="5"/>
  <c r="G115" i="5"/>
  <c r="G116" i="5"/>
  <c r="G117" i="5"/>
  <c r="G118" i="5"/>
  <c r="G119" i="5"/>
  <c r="G120" i="5"/>
  <c r="G121" i="5"/>
  <c r="G122" i="5"/>
  <c r="G123" i="5"/>
  <c r="G124" i="5"/>
  <c r="G125" i="5"/>
  <c r="G126" i="5"/>
  <c r="G127" i="5"/>
  <c r="G128" i="5"/>
  <c r="G129" i="5"/>
  <c r="G130" i="5"/>
  <c r="G131" i="5"/>
  <c r="G132" i="5"/>
  <c r="G133" i="5"/>
  <c r="G134" i="5"/>
  <c r="G135" i="5"/>
  <c r="G136" i="5"/>
  <c r="G137" i="5"/>
  <c r="G138" i="5"/>
  <c r="G139" i="5"/>
  <c r="G140" i="5"/>
  <c r="G141" i="5"/>
  <c r="G142" i="5"/>
  <c r="G143" i="5"/>
  <c r="G144" i="5"/>
  <c r="G145" i="5"/>
  <c r="G146" i="5"/>
  <c r="G147" i="5"/>
  <c r="G148" i="5"/>
  <c r="G149" i="5"/>
  <c r="G150" i="5"/>
  <c r="G151" i="5"/>
  <c r="G152" i="5"/>
  <c r="G153" i="5"/>
  <c r="G154" i="5"/>
  <c r="G155" i="5"/>
  <c r="G4" i="5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F42" i="5"/>
  <c r="F43" i="5"/>
  <c r="F44" i="5"/>
  <c r="F45" i="5"/>
  <c r="F46" i="5"/>
  <c r="F47" i="5"/>
  <c r="F48" i="5"/>
  <c r="F49" i="5"/>
  <c r="F50" i="5"/>
  <c r="F51" i="5"/>
  <c r="F52" i="5"/>
  <c r="F53" i="5"/>
  <c r="F54" i="5"/>
  <c r="F55" i="5"/>
  <c r="F56" i="5"/>
  <c r="F57" i="5"/>
  <c r="F58" i="5"/>
  <c r="F59" i="5"/>
  <c r="F60" i="5"/>
  <c r="F61" i="5"/>
  <c r="F62" i="5"/>
  <c r="F63" i="5"/>
  <c r="F64" i="5"/>
  <c r="F65" i="5"/>
  <c r="F66" i="5"/>
  <c r="F67" i="5"/>
  <c r="F68" i="5"/>
  <c r="F69" i="5"/>
  <c r="F70" i="5"/>
  <c r="F71" i="5"/>
  <c r="F72" i="5"/>
  <c r="F73" i="5"/>
  <c r="F74" i="5"/>
  <c r="F75" i="5"/>
  <c r="F76" i="5"/>
  <c r="F77" i="5"/>
  <c r="F78" i="5"/>
  <c r="F79" i="5"/>
  <c r="F80" i="5"/>
  <c r="F81" i="5"/>
  <c r="F82" i="5"/>
  <c r="F83" i="5"/>
  <c r="F84" i="5"/>
  <c r="F85" i="5"/>
  <c r="F86" i="5"/>
  <c r="F87" i="5"/>
  <c r="F88" i="5"/>
  <c r="F89" i="5"/>
  <c r="F90" i="5"/>
  <c r="F91" i="5"/>
  <c r="F92" i="5"/>
  <c r="F93" i="5"/>
  <c r="F94" i="5"/>
  <c r="F95" i="5"/>
  <c r="F96" i="5"/>
  <c r="F97" i="5"/>
  <c r="F98" i="5"/>
  <c r="F99" i="5"/>
  <c r="F100" i="5"/>
  <c r="F101" i="5"/>
  <c r="F102" i="5"/>
  <c r="F103" i="5"/>
  <c r="F104" i="5"/>
  <c r="F105" i="5"/>
  <c r="F106" i="5"/>
  <c r="F107" i="5"/>
  <c r="F108" i="5"/>
  <c r="F109" i="5"/>
  <c r="F110" i="5"/>
  <c r="F111" i="5"/>
  <c r="F112" i="5"/>
  <c r="F113" i="5"/>
  <c r="F114" i="5"/>
  <c r="F115" i="5"/>
  <c r="F116" i="5"/>
  <c r="F117" i="5"/>
  <c r="F118" i="5"/>
  <c r="F119" i="5"/>
  <c r="F120" i="5"/>
  <c r="F121" i="5"/>
  <c r="F122" i="5"/>
  <c r="F123" i="5"/>
  <c r="F124" i="5"/>
  <c r="F125" i="5"/>
  <c r="F126" i="5"/>
  <c r="F127" i="5"/>
  <c r="F128" i="5"/>
  <c r="F129" i="5"/>
  <c r="F130" i="5"/>
  <c r="F131" i="5"/>
  <c r="F132" i="5"/>
  <c r="F133" i="5"/>
  <c r="F134" i="5"/>
  <c r="F135" i="5"/>
  <c r="F136" i="5"/>
  <c r="F137" i="5"/>
  <c r="F138" i="5"/>
  <c r="F139" i="5"/>
  <c r="F140" i="5"/>
  <c r="F141" i="5"/>
  <c r="F142" i="5"/>
  <c r="F143" i="5"/>
  <c r="F144" i="5"/>
  <c r="F145" i="5"/>
  <c r="F146" i="5"/>
  <c r="F147" i="5"/>
  <c r="F148" i="5"/>
  <c r="F149" i="5"/>
  <c r="F150" i="5"/>
  <c r="F151" i="5"/>
  <c r="F152" i="5"/>
  <c r="F153" i="5"/>
  <c r="F154" i="5"/>
  <c r="F155" i="5"/>
  <c r="F4" i="5"/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5" i="1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6" i="2"/>
  <c r="H5" i="5" l="1"/>
  <c r="H6" i="5" s="1"/>
  <c r="H7" i="5" s="1"/>
  <c r="H8" i="5" s="1"/>
  <c r="H9" i="5" s="1"/>
  <c r="H10" i="5" s="1"/>
  <c r="H11" i="5" s="1"/>
  <c r="H12" i="5" s="1"/>
  <c r="H13" i="5" s="1"/>
  <c r="H14" i="5" s="1"/>
  <c r="H15" i="5" s="1"/>
  <c r="H16" i="5" s="1"/>
  <c r="H17" i="5" s="1"/>
  <c r="H18" i="5" s="1"/>
  <c r="H19" i="5" s="1"/>
  <c r="H20" i="5" s="1"/>
  <c r="H21" i="5" s="1"/>
  <c r="H22" i="5" s="1"/>
  <c r="H23" i="5" s="1"/>
  <c r="H24" i="5" s="1"/>
  <c r="H25" i="5" s="1"/>
  <c r="H26" i="5" s="1"/>
  <c r="H27" i="5" s="1"/>
  <c r="H28" i="5" s="1"/>
  <c r="H29" i="5" s="1"/>
  <c r="H30" i="5" s="1"/>
  <c r="H31" i="5" s="1"/>
  <c r="H32" i="5" s="1"/>
  <c r="H33" i="5" s="1"/>
  <c r="H34" i="5" s="1"/>
  <c r="H35" i="5" s="1"/>
  <c r="H36" i="5" s="1"/>
  <c r="H37" i="5" s="1"/>
  <c r="H38" i="5" s="1"/>
  <c r="H39" i="5" s="1"/>
  <c r="H40" i="5" s="1"/>
  <c r="H41" i="5" s="1"/>
  <c r="H42" i="5" s="1"/>
  <c r="H43" i="5" s="1"/>
  <c r="H44" i="5" s="1"/>
  <c r="H45" i="5" s="1"/>
  <c r="H46" i="5" s="1"/>
  <c r="H47" i="5" s="1"/>
  <c r="H48" i="5" s="1"/>
  <c r="H49" i="5" s="1"/>
  <c r="H50" i="5" s="1"/>
  <c r="H51" i="5" s="1"/>
  <c r="H52" i="5" s="1"/>
  <c r="H53" i="5" s="1"/>
  <c r="H54" i="5" s="1"/>
  <c r="H55" i="5" s="1"/>
  <c r="H56" i="5" s="1"/>
  <c r="H57" i="5" s="1"/>
  <c r="H58" i="5" s="1"/>
  <c r="H59" i="5" s="1"/>
  <c r="H60" i="5" s="1"/>
  <c r="H61" i="5" s="1"/>
  <c r="H62" i="5" s="1"/>
  <c r="H63" i="5" s="1"/>
  <c r="H64" i="5" s="1"/>
  <c r="H65" i="5" s="1"/>
  <c r="H66" i="5" s="1"/>
  <c r="H67" i="5" s="1"/>
  <c r="H68" i="5" s="1"/>
  <c r="H69" i="5" s="1"/>
  <c r="H70" i="5" s="1"/>
  <c r="H71" i="5" s="1"/>
  <c r="H72" i="5" s="1"/>
  <c r="H73" i="5" s="1"/>
  <c r="H74" i="5" s="1"/>
  <c r="H75" i="5" s="1"/>
  <c r="H76" i="5" s="1"/>
  <c r="H77" i="5" s="1"/>
  <c r="H78" i="5" s="1"/>
  <c r="H79" i="5" s="1"/>
  <c r="H80" i="5" s="1"/>
  <c r="H81" i="5" s="1"/>
  <c r="H82" i="5" s="1"/>
  <c r="H83" i="5" s="1"/>
  <c r="H84" i="5" s="1"/>
  <c r="H85" i="5" s="1"/>
  <c r="H86" i="5" s="1"/>
  <c r="H87" i="5" s="1"/>
  <c r="H88" i="5" s="1"/>
  <c r="H89" i="5" s="1"/>
  <c r="H90" i="5" s="1"/>
  <c r="H91" i="5" s="1"/>
  <c r="H92" i="5" s="1"/>
  <c r="H93" i="5" s="1"/>
  <c r="H94" i="5" s="1"/>
  <c r="H95" i="5" s="1"/>
  <c r="H96" i="5" s="1"/>
  <c r="H97" i="5" s="1"/>
  <c r="H98" i="5" s="1"/>
  <c r="H99" i="5" s="1"/>
  <c r="H100" i="5" s="1"/>
  <c r="H101" i="5" s="1"/>
  <c r="H102" i="5" s="1"/>
  <c r="H103" i="5" s="1"/>
  <c r="H104" i="5" s="1"/>
  <c r="H105" i="5" s="1"/>
  <c r="H106" i="5" s="1"/>
  <c r="H107" i="5" s="1"/>
  <c r="H108" i="5" s="1"/>
  <c r="H109" i="5" s="1"/>
  <c r="H110" i="5" s="1"/>
  <c r="H111" i="5" s="1"/>
  <c r="H112" i="5" s="1"/>
  <c r="H113" i="5" s="1"/>
  <c r="H114" i="5" s="1"/>
  <c r="H115" i="5" s="1"/>
  <c r="H116" i="5" s="1"/>
  <c r="H117" i="5" s="1"/>
  <c r="H118" i="5" s="1"/>
  <c r="H119" i="5" s="1"/>
  <c r="H120" i="5" s="1"/>
  <c r="H121" i="5" s="1"/>
  <c r="H122" i="5" s="1"/>
  <c r="H123" i="5" s="1"/>
  <c r="H124" i="5" s="1"/>
  <c r="H125" i="5" s="1"/>
  <c r="H126" i="5" s="1"/>
  <c r="H127" i="5" s="1"/>
  <c r="H128" i="5" s="1"/>
  <c r="H129" i="5" s="1"/>
  <c r="H130" i="5" s="1"/>
  <c r="H131" i="5" s="1"/>
  <c r="H132" i="5" s="1"/>
  <c r="H133" i="5" s="1"/>
  <c r="H134" i="5" s="1"/>
  <c r="H135" i="5" s="1"/>
  <c r="H136" i="5" s="1"/>
  <c r="H137" i="5" s="1"/>
  <c r="H138" i="5" s="1"/>
  <c r="H139" i="5" s="1"/>
  <c r="H140" i="5" s="1"/>
  <c r="H141" i="5" s="1"/>
  <c r="H142" i="5" s="1"/>
  <c r="H143" i="5" s="1"/>
  <c r="H144" i="5" s="1"/>
  <c r="H145" i="5" s="1"/>
  <c r="H146" i="5" s="1"/>
  <c r="H147" i="5" s="1"/>
  <c r="H148" i="5" s="1"/>
  <c r="H149" i="5" s="1"/>
  <c r="H150" i="5" s="1"/>
  <c r="H151" i="5" s="1"/>
  <c r="H152" i="5" s="1"/>
  <c r="H153" i="5" s="1"/>
  <c r="H154" i="5" s="1"/>
  <c r="H155" i="5" s="1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E52" i="5"/>
  <c r="E53" i="5"/>
  <c r="E54" i="5"/>
  <c r="E55" i="5"/>
  <c r="E56" i="5"/>
  <c r="E57" i="5"/>
  <c r="E58" i="5"/>
  <c r="E59" i="5"/>
  <c r="E60" i="5"/>
  <c r="E61" i="5"/>
  <c r="E62" i="5"/>
  <c r="E63" i="5"/>
  <c r="E64" i="5"/>
  <c r="E65" i="5"/>
  <c r="E66" i="5"/>
  <c r="E67" i="5"/>
  <c r="E68" i="5"/>
  <c r="E69" i="5"/>
  <c r="E70" i="5"/>
  <c r="E71" i="5"/>
  <c r="E72" i="5"/>
  <c r="E73" i="5"/>
  <c r="E74" i="5"/>
  <c r="E75" i="5"/>
  <c r="E76" i="5"/>
  <c r="E77" i="5"/>
  <c r="E78" i="5"/>
  <c r="E79" i="5"/>
  <c r="E80" i="5"/>
  <c r="E81" i="5"/>
  <c r="E82" i="5"/>
  <c r="E83" i="5"/>
  <c r="E84" i="5"/>
  <c r="E85" i="5"/>
  <c r="E86" i="5"/>
  <c r="E87" i="5"/>
  <c r="E88" i="5"/>
  <c r="E89" i="5"/>
  <c r="E90" i="5"/>
  <c r="E91" i="5"/>
  <c r="E92" i="5"/>
  <c r="E93" i="5"/>
  <c r="E94" i="5"/>
  <c r="E95" i="5"/>
  <c r="E96" i="5"/>
  <c r="E97" i="5"/>
  <c r="E98" i="5"/>
  <c r="E99" i="5"/>
  <c r="E100" i="5"/>
  <c r="E101" i="5"/>
  <c r="E102" i="5"/>
  <c r="E103" i="5"/>
  <c r="E104" i="5"/>
  <c r="E105" i="5"/>
  <c r="E106" i="5"/>
  <c r="E107" i="5"/>
  <c r="E108" i="5"/>
  <c r="E109" i="5"/>
  <c r="E110" i="5"/>
  <c r="E111" i="5"/>
  <c r="E112" i="5"/>
  <c r="E113" i="5"/>
  <c r="E114" i="5"/>
  <c r="E115" i="5"/>
  <c r="E116" i="5"/>
  <c r="E117" i="5"/>
  <c r="E118" i="5"/>
  <c r="E119" i="5"/>
  <c r="E120" i="5"/>
  <c r="E121" i="5"/>
  <c r="E122" i="5"/>
  <c r="E123" i="5"/>
  <c r="E124" i="5"/>
  <c r="E125" i="5"/>
  <c r="E126" i="5"/>
  <c r="E127" i="5"/>
  <c r="E128" i="5"/>
  <c r="E129" i="5"/>
  <c r="E130" i="5"/>
  <c r="E131" i="5"/>
  <c r="E132" i="5"/>
  <c r="E133" i="5"/>
  <c r="E134" i="5"/>
  <c r="E135" i="5"/>
  <c r="E136" i="5"/>
  <c r="E137" i="5"/>
  <c r="E138" i="5"/>
  <c r="E139" i="5"/>
  <c r="E140" i="5"/>
  <c r="E141" i="5"/>
  <c r="E142" i="5"/>
  <c r="E143" i="5"/>
  <c r="E144" i="5"/>
  <c r="E145" i="5"/>
  <c r="E146" i="5"/>
  <c r="E147" i="5"/>
  <c r="E148" i="5"/>
  <c r="E149" i="5"/>
  <c r="E150" i="5"/>
  <c r="E151" i="5"/>
  <c r="E152" i="5"/>
  <c r="E153" i="5"/>
  <c r="E154" i="5"/>
  <c r="E155" i="5"/>
  <c r="E4" i="5"/>
  <c r="D6" i="2" l="1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E76" i="1" l="1"/>
  <c r="D76" i="1"/>
  <c r="P75" i="1"/>
  <c r="E75" i="1"/>
  <c r="D75" i="1"/>
  <c r="P74" i="1"/>
  <c r="E74" i="1"/>
  <c r="D74" i="1"/>
  <c r="P73" i="1"/>
  <c r="E73" i="1"/>
  <c r="D73" i="1"/>
  <c r="P72" i="1"/>
  <c r="E72" i="1"/>
  <c r="D72" i="1"/>
  <c r="P71" i="1"/>
  <c r="E71" i="1"/>
  <c r="D71" i="1"/>
  <c r="P70" i="1"/>
  <c r="E70" i="1"/>
  <c r="D70" i="1"/>
  <c r="P69" i="1"/>
  <c r="E69" i="1"/>
  <c r="D69" i="1"/>
  <c r="P68" i="1"/>
  <c r="E68" i="1"/>
  <c r="D68" i="1"/>
  <c r="P67" i="1"/>
  <c r="E67" i="1"/>
  <c r="D67" i="1"/>
  <c r="P66" i="1"/>
  <c r="E66" i="1"/>
  <c r="D66" i="1"/>
  <c r="E65" i="1"/>
  <c r="D65" i="1"/>
  <c r="P64" i="1"/>
  <c r="E64" i="1"/>
  <c r="D64" i="1"/>
  <c r="P63" i="1"/>
  <c r="E63" i="1"/>
  <c r="D63" i="1"/>
  <c r="P62" i="1"/>
  <c r="E62" i="1"/>
  <c r="D62" i="1"/>
  <c r="P61" i="1"/>
  <c r="E61" i="1"/>
  <c r="D61" i="1"/>
  <c r="E60" i="1"/>
  <c r="D60" i="1"/>
  <c r="P59" i="1"/>
  <c r="E59" i="1"/>
  <c r="D59" i="1"/>
  <c r="P58" i="1"/>
  <c r="E58" i="1"/>
  <c r="D58" i="1"/>
  <c r="P57" i="1"/>
  <c r="E57" i="1"/>
  <c r="D57" i="1"/>
  <c r="P56" i="1"/>
  <c r="E56" i="1"/>
  <c r="D56" i="1"/>
  <c r="P55" i="1"/>
  <c r="E55" i="1"/>
  <c r="D55" i="1"/>
  <c r="P54" i="1"/>
  <c r="E54" i="1"/>
  <c r="D54" i="1"/>
  <c r="P53" i="1"/>
  <c r="E53" i="1"/>
  <c r="D53" i="1"/>
  <c r="P52" i="1"/>
  <c r="E52" i="1"/>
  <c r="D52" i="1"/>
  <c r="P51" i="1"/>
  <c r="E51" i="1"/>
  <c r="D51" i="1"/>
  <c r="P50" i="1"/>
  <c r="E50" i="1"/>
  <c r="D50" i="1"/>
  <c r="E49" i="1"/>
  <c r="D49" i="1"/>
  <c r="P48" i="1"/>
  <c r="E48" i="1"/>
  <c r="D48" i="1"/>
  <c r="P47" i="1"/>
  <c r="E47" i="1"/>
  <c r="D47" i="1"/>
  <c r="P46" i="1"/>
  <c r="E46" i="1"/>
  <c r="D46" i="1"/>
  <c r="P45" i="1"/>
  <c r="E45" i="1"/>
  <c r="D45" i="1"/>
  <c r="P44" i="1"/>
  <c r="E44" i="1"/>
  <c r="D44" i="1"/>
  <c r="P43" i="1"/>
  <c r="E43" i="1"/>
  <c r="D43" i="1"/>
  <c r="P42" i="1"/>
  <c r="E42" i="1"/>
  <c r="D42" i="1"/>
  <c r="P41" i="1"/>
  <c r="E41" i="1"/>
  <c r="D41" i="1"/>
  <c r="P40" i="1"/>
  <c r="E40" i="1"/>
  <c r="D40" i="1"/>
  <c r="P39" i="1"/>
  <c r="E39" i="1"/>
  <c r="D39" i="1"/>
  <c r="M39" i="1" s="1"/>
  <c r="P38" i="1"/>
  <c r="E38" i="1"/>
  <c r="D38" i="1"/>
  <c r="P37" i="1"/>
  <c r="E37" i="1"/>
  <c r="D37" i="1"/>
  <c r="E36" i="1"/>
  <c r="D36" i="1"/>
  <c r="P35" i="1"/>
  <c r="E35" i="1"/>
  <c r="D35" i="1"/>
  <c r="P34" i="1"/>
  <c r="E34" i="1"/>
  <c r="D34" i="1"/>
  <c r="E33" i="1"/>
  <c r="D33" i="1"/>
  <c r="P32" i="1"/>
  <c r="E32" i="1"/>
  <c r="D32" i="1"/>
  <c r="P31" i="1"/>
  <c r="E31" i="1"/>
  <c r="D31" i="1"/>
  <c r="P30" i="1"/>
  <c r="E30" i="1"/>
  <c r="D30" i="1"/>
  <c r="P29" i="1"/>
  <c r="E29" i="1"/>
  <c r="D29" i="1"/>
  <c r="E28" i="1"/>
  <c r="D28" i="1"/>
  <c r="P27" i="1"/>
  <c r="E27" i="1"/>
  <c r="D27" i="1"/>
  <c r="P26" i="1"/>
  <c r="E26" i="1"/>
  <c r="D26" i="1"/>
  <c r="P25" i="1"/>
  <c r="E25" i="1"/>
  <c r="D25" i="1"/>
  <c r="P24" i="1"/>
  <c r="E24" i="1"/>
  <c r="D24" i="1"/>
  <c r="P23" i="1"/>
  <c r="E23" i="1"/>
  <c r="D23" i="1"/>
  <c r="P22" i="1"/>
  <c r="E22" i="1"/>
  <c r="D22" i="1"/>
  <c r="P21" i="1"/>
  <c r="E21" i="1"/>
  <c r="D21" i="1"/>
  <c r="P20" i="1"/>
  <c r="E20" i="1"/>
  <c r="D20" i="1"/>
  <c r="P19" i="1"/>
  <c r="E19" i="1"/>
  <c r="D19" i="1"/>
  <c r="P18" i="1"/>
  <c r="E18" i="1"/>
  <c r="D18" i="1"/>
  <c r="P17" i="1"/>
  <c r="E17" i="1"/>
  <c r="D17" i="1"/>
  <c r="P16" i="1"/>
  <c r="E16" i="1"/>
  <c r="D16" i="1"/>
  <c r="P15" i="1"/>
  <c r="E15" i="1"/>
  <c r="D15" i="1"/>
  <c r="P14" i="1"/>
  <c r="E14" i="1"/>
  <c r="D14" i="1"/>
  <c r="P13" i="1"/>
  <c r="E13" i="1"/>
  <c r="D13" i="1"/>
  <c r="P12" i="1"/>
  <c r="E12" i="1"/>
  <c r="D12" i="1"/>
  <c r="P11" i="1"/>
  <c r="E11" i="1"/>
  <c r="D11" i="1"/>
  <c r="P10" i="1"/>
  <c r="E10" i="1"/>
  <c r="D10" i="1"/>
  <c r="E9" i="1"/>
  <c r="D9" i="1"/>
  <c r="P8" i="1"/>
  <c r="E8" i="1"/>
  <c r="D8" i="1"/>
  <c r="P7" i="1"/>
  <c r="E7" i="1"/>
  <c r="D7" i="1"/>
  <c r="P6" i="1"/>
  <c r="E6" i="1"/>
  <c r="D6" i="1"/>
  <c r="P5" i="1"/>
  <c r="E5" i="1"/>
  <c r="D5" i="1"/>
  <c r="J5" i="1" l="1"/>
  <c r="Z28" i="1"/>
  <c r="Z60" i="1"/>
  <c r="Z68" i="1"/>
  <c r="Z76" i="1"/>
  <c r="Q5" i="1"/>
  <c r="Z5" i="1"/>
  <c r="Z48" i="1"/>
  <c r="Z64" i="1"/>
  <c r="Z35" i="1"/>
  <c r="Z69" i="1"/>
  <c r="Z72" i="1"/>
  <c r="C20" i="1"/>
  <c r="C73" i="1"/>
  <c r="Z16" i="1"/>
  <c r="Z21" i="1"/>
  <c r="Z11" i="1"/>
  <c r="Z19" i="1"/>
  <c r="C53" i="1"/>
  <c r="C69" i="1"/>
  <c r="C8" i="1"/>
  <c r="Z13" i="1"/>
  <c r="Q51" i="1"/>
  <c r="R51" i="1" s="1"/>
  <c r="Z36" i="1"/>
  <c r="Q46" i="1"/>
  <c r="R46" i="1" s="1"/>
  <c r="Z54" i="1"/>
  <c r="Z32" i="1"/>
  <c r="C40" i="1"/>
  <c r="Q52" i="1"/>
  <c r="R52" i="1" s="1"/>
  <c r="C42" i="1"/>
  <c r="Z45" i="1"/>
  <c r="Q7" i="1"/>
  <c r="R7" i="1" s="1"/>
  <c r="C10" i="1"/>
  <c r="C12" i="1"/>
  <c r="C44" i="1"/>
  <c r="Q48" i="1"/>
  <c r="R48" i="1" s="1"/>
  <c r="Z22" i="1"/>
  <c r="Q30" i="1"/>
  <c r="R30" i="1" s="1"/>
  <c r="Z40" i="1"/>
  <c r="C72" i="1"/>
  <c r="C41" i="1"/>
  <c r="C65" i="1"/>
  <c r="Q16" i="1"/>
  <c r="R16" i="1" s="1"/>
  <c r="Z27" i="1"/>
  <c r="C37" i="1"/>
  <c r="C52" i="1"/>
  <c r="Z59" i="1"/>
  <c r="Q20" i="1"/>
  <c r="R20" i="1" s="1"/>
  <c r="Z67" i="1"/>
  <c r="Z38" i="1"/>
  <c r="C26" i="1"/>
  <c r="Z29" i="1"/>
  <c r="Z37" i="1"/>
  <c r="C21" i="1"/>
  <c r="Q31" i="1"/>
  <c r="R31" i="1" s="1"/>
  <c r="Z43" i="1"/>
  <c r="Z51" i="1"/>
  <c r="Z53" i="1"/>
  <c r="Q57" i="1"/>
  <c r="R57" i="1" s="1"/>
  <c r="C70" i="1"/>
  <c r="C28" i="1"/>
  <c r="P28" i="1"/>
  <c r="Q28" i="1" s="1"/>
  <c r="R28" i="1" s="1"/>
  <c r="Q44" i="1"/>
  <c r="R44" i="1" s="1"/>
  <c r="Z44" i="1"/>
  <c r="Q6" i="1"/>
  <c r="R6" i="1" s="1"/>
  <c r="C6" i="1"/>
  <c r="C58" i="1"/>
  <c r="Z61" i="1"/>
  <c r="C68" i="1"/>
  <c r="P76" i="1"/>
  <c r="Q76" i="1" s="1"/>
  <c r="R76" i="1" s="1"/>
  <c r="C56" i="1"/>
  <c r="Z56" i="1"/>
  <c r="Q25" i="1"/>
  <c r="R25" i="1" s="1"/>
  <c r="P36" i="1"/>
  <c r="Q36" i="1" s="1"/>
  <c r="R36" i="1" s="1"/>
  <c r="C49" i="1"/>
  <c r="Q63" i="1"/>
  <c r="R63" i="1" s="1"/>
  <c r="Q68" i="1"/>
  <c r="R68" i="1" s="1"/>
  <c r="Q75" i="1"/>
  <c r="R75" i="1" s="1"/>
  <c r="Z75" i="1"/>
  <c r="C25" i="1"/>
  <c r="Q12" i="1"/>
  <c r="R12" i="1" s="1"/>
  <c r="Z12" i="1"/>
  <c r="C38" i="1"/>
  <c r="C24" i="1"/>
  <c r="Z24" i="1"/>
  <c r="C57" i="1"/>
  <c r="C60" i="1"/>
  <c r="P60" i="1"/>
  <c r="Q60" i="1" s="1"/>
  <c r="R60" i="1" s="1"/>
  <c r="C14" i="1"/>
  <c r="Q14" i="1"/>
  <c r="R14" i="1" s="1"/>
  <c r="P9" i="1"/>
  <c r="Q9" i="1" s="1"/>
  <c r="R9" i="1" s="1"/>
  <c r="C9" i="1"/>
  <c r="Q17" i="1"/>
  <c r="R17" i="1" s="1"/>
  <c r="C36" i="1"/>
  <c r="C46" i="1"/>
  <c r="C62" i="1"/>
  <c r="Q62" i="1"/>
  <c r="R62" i="1" s="1"/>
  <c r="Z70" i="1"/>
  <c r="C74" i="1"/>
  <c r="C76" i="1"/>
  <c r="Q41" i="1"/>
  <c r="R41" i="1" s="1"/>
  <c r="Q67" i="1"/>
  <c r="R67" i="1" s="1"/>
  <c r="C30" i="1"/>
  <c r="C33" i="1"/>
  <c r="Q47" i="1"/>
  <c r="R47" i="1" s="1"/>
  <c r="Q15" i="1"/>
  <c r="R15" i="1" s="1"/>
  <c r="Q32" i="1"/>
  <c r="R32" i="1" s="1"/>
  <c r="Q73" i="1"/>
  <c r="R73" i="1" s="1"/>
  <c r="C22" i="1"/>
  <c r="Q35" i="1"/>
  <c r="R35" i="1" s="1"/>
  <c r="C54" i="1"/>
  <c r="Z20" i="1"/>
  <c r="Z52" i="1"/>
  <c r="Q64" i="1"/>
  <c r="R64" i="1" s="1"/>
  <c r="Q50" i="1"/>
  <c r="R50" i="1" s="1"/>
  <c r="Z50" i="1"/>
  <c r="C55" i="1"/>
  <c r="Z55" i="1"/>
  <c r="C71" i="1"/>
  <c r="Z71" i="1"/>
  <c r="Q18" i="1"/>
  <c r="R18" i="1" s="1"/>
  <c r="Z18" i="1"/>
  <c r="Q69" i="1"/>
  <c r="R69" i="1" s="1"/>
  <c r="C23" i="1"/>
  <c r="Z23" i="1"/>
  <c r="C39" i="1"/>
  <c r="Z39" i="1"/>
  <c r="C11" i="1"/>
  <c r="C27" i="1"/>
  <c r="Q39" i="1"/>
  <c r="R39" i="1" s="1"/>
  <c r="Q71" i="1"/>
  <c r="R71" i="1" s="1"/>
  <c r="Q23" i="1"/>
  <c r="R23" i="1" s="1"/>
  <c r="C43" i="1"/>
  <c r="Q55" i="1"/>
  <c r="R55" i="1" s="1"/>
  <c r="C59" i="1"/>
  <c r="Q24" i="1"/>
  <c r="R24" i="1" s="1"/>
  <c r="C45" i="1"/>
  <c r="Q54" i="1"/>
  <c r="R54" i="1" s="1"/>
  <c r="Q56" i="1"/>
  <c r="R56" i="1" s="1"/>
  <c r="Q58" i="1"/>
  <c r="R58" i="1" s="1"/>
  <c r="Z58" i="1"/>
  <c r="C61" i="1"/>
  <c r="Q74" i="1"/>
  <c r="R74" i="1" s="1"/>
  <c r="Z74" i="1"/>
  <c r="Q66" i="1"/>
  <c r="R66" i="1" s="1"/>
  <c r="Z66" i="1"/>
  <c r="P65" i="1"/>
  <c r="Q65" i="1" s="1"/>
  <c r="R65" i="1" s="1"/>
  <c r="Q26" i="1"/>
  <c r="R26" i="1" s="1"/>
  <c r="Z26" i="1"/>
  <c r="C29" i="1"/>
  <c r="Z6" i="1"/>
  <c r="Q11" i="1"/>
  <c r="R11" i="1" s="1"/>
  <c r="Q13" i="1"/>
  <c r="R13" i="1" s="1"/>
  <c r="Z14" i="1"/>
  <c r="C16" i="1"/>
  <c r="Q27" i="1"/>
  <c r="R27" i="1" s="1"/>
  <c r="Q29" i="1"/>
  <c r="R29" i="1" s="1"/>
  <c r="Z30" i="1"/>
  <c r="C32" i="1"/>
  <c r="Q43" i="1"/>
  <c r="R43" i="1" s="1"/>
  <c r="Q45" i="1"/>
  <c r="R45" i="1" s="1"/>
  <c r="Z46" i="1"/>
  <c r="C48" i="1"/>
  <c r="Q59" i="1"/>
  <c r="R59" i="1" s="1"/>
  <c r="Q61" i="1"/>
  <c r="R61" i="1" s="1"/>
  <c r="Z62" i="1"/>
  <c r="C64" i="1"/>
  <c r="Q34" i="1"/>
  <c r="R34" i="1" s="1"/>
  <c r="Z34" i="1"/>
  <c r="Z8" i="1"/>
  <c r="P33" i="1"/>
  <c r="Q33" i="1" s="1"/>
  <c r="R33" i="1" s="1"/>
  <c r="Q37" i="1"/>
  <c r="R37" i="1" s="1"/>
  <c r="P49" i="1"/>
  <c r="Q49" i="1" s="1"/>
  <c r="R49" i="1" s="1"/>
  <c r="Q53" i="1"/>
  <c r="R53" i="1" s="1"/>
  <c r="Q8" i="1"/>
  <c r="R8" i="1" s="1"/>
  <c r="Z9" i="1"/>
  <c r="C75" i="1"/>
  <c r="Q10" i="1"/>
  <c r="R10" i="1" s="1"/>
  <c r="Z10" i="1"/>
  <c r="C13" i="1"/>
  <c r="Q22" i="1"/>
  <c r="R22" i="1" s="1"/>
  <c r="Q38" i="1"/>
  <c r="R38" i="1" s="1"/>
  <c r="Q40" i="1"/>
  <c r="R40" i="1" s="1"/>
  <c r="Q42" i="1"/>
  <c r="R42" i="1" s="1"/>
  <c r="Z42" i="1"/>
  <c r="Q70" i="1"/>
  <c r="R70" i="1" s="1"/>
  <c r="Q72" i="1"/>
  <c r="R72" i="1" s="1"/>
  <c r="C7" i="1"/>
  <c r="Z7" i="1"/>
  <c r="C15" i="1"/>
  <c r="Z15" i="1"/>
  <c r="C17" i="1"/>
  <c r="C31" i="1"/>
  <c r="Z31" i="1"/>
  <c r="C47" i="1"/>
  <c r="Z47" i="1"/>
  <c r="C63" i="1"/>
  <c r="Z63" i="1"/>
  <c r="C5" i="1"/>
  <c r="C18" i="1"/>
  <c r="C19" i="1"/>
  <c r="C34" i="1"/>
  <c r="C35" i="1"/>
  <c r="C50" i="1"/>
  <c r="C51" i="1"/>
  <c r="C66" i="1"/>
  <c r="C67" i="1"/>
  <c r="Q19" i="1"/>
  <c r="R19" i="1" s="1"/>
  <c r="Q21" i="1"/>
  <c r="R21" i="1" s="1"/>
  <c r="Z49" i="1"/>
  <c r="Z57" i="1"/>
  <c r="Z17" i="1"/>
  <c r="Z25" i="1"/>
  <c r="Z33" i="1"/>
  <c r="Z41" i="1"/>
  <c r="Z65" i="1"/>
  <c r="Z73" i="1"/>
  <c r="R5" i="1" l="1"/>
  <c r="C4" i="4"/>
  <c r="C7" i="4"/>
  <c r="C10" i="4"/>
  <c r="C12" i="4"/>
  <c r="C15" i="4"/>
  <c r="C21" i="4"/>
  <c r="C5" i="4"/>
  <c r="C8" i="4"/>
  <c r="C13" i="4"/>
  <c r="C16" i="4"/>
  <c r="C6" i="4"/>
  <c r="C9" i="4"/>
  <c r="C11" i="4"/>
  <c r="C14" i="4"/>
  <c r="C17" i="4"/>
  <c r="C18" i="4"/>
  <c r="C19" i="4"/>
  <c r="C20" i="4"/>
  <c r="D4" i="4"/>
  <c r="D7" i="4"/>
  <c r="D10" i="4"/>
  <c r="D12" i="4"/>
  <c r="D15" i="4"/>
  <c r="D21" i="4"/>
  <c r="D5" i="4"/>
  <c r="D8" i="4"/>
  <c r="D13" i="4"/>
  <c r="D16" i="4"/>
  <c r="D6" i="4"/>
  <c r="D9" i="4"/>
  <c r="D11" i="4"/>
  <c r="D14" i="4"/>
  <c r="D17" i="4"/>
  <c r="D18" i="4"/>
  <c r="D19" i="4"/>
  <c r="D20" i="4"/>
  <c r="B20" i="4" l="1"/>
  <c r="B19" i="4"/>
  <c r="B18" i="4"/>
  <c r="B17" i="4"/>
  <c r="B6" i="4"/>
  <c r="B12" i="4"/>
  <c r="B4" i="4"/>
  <c r="B9" i="4"/>
  <c r="B13" i="4"/>
  <c r="B5" i="4"/>
  <c r="B15" i="4"/>
  <c r="B11" i="4"/>
  <c r="B16" i="4"/>
  <c r="B21" i="4"/>
  <c r="B7" i="4"/>
  <c r="B14" i="4"/>
  <c r="B8" i="4"/>
  <c r="B10" i="4"/>
  <c r="D1411" i="7" l="1"/>
  <c r="C1411" i="7"/>
  <c r="B1411" i="7"/>
  <c r="D1410" i="7"/>
  <c r="C1410" i="7"/>
  <c r="B1410" i="7"/>
  <c r="D1409" i="7"/>
  <c r="C1409" i="7"/>
  <c r="B1409" i="7"/>
  <c r="D1408" i="7"/>
  <c r="C1408" i="7"/>
  <c r="B1408" i="7"/>
  <c r="D1407" i="7"/>
  <c r="C1407" i="7"/>
  <c r="B1407" i="7"/>
  <c r="D1406" i="7"/>
  <c r="C1406" i="7"/>
  <c r="B1406" i="7"/>
  <c r="D1405" i="7"/>
  <c r="C1405" i="7"/>
  <c r="B1405" i="7"/>
  <c r="D1404" i="7"/>
  <c r="C1404" i="7"/>
  <c r="B1404" i="7"/>
  <c r="D1403" i="7"/>
  <c r="C1403" i="7"/>
  <c r="B1403" i="7"/>
  <c r="D1402" i="7"/>
  <c r="C1402" i="7"/>
  <c r="B1402" i="7"/>
  <c r="D1401" i="7"/>
  <c r="C1401" i="7"/>
  <c r="B1401" i="7"/>
  <c r="D1400" i="7"/>
  <c r="C1400" i="7"/>
  <c r="B1400" i="7"/>
  <c r="D1399" i="7"/>
  <c r="C1399" i="7"/>
  <c r="B1399" i="7"/>
  <c r="D1398" i="7"/>
  <c r="C1398" i="7"/>
  <c r="B1398" i="7"/>
  <c r="D1397" i="7"/>
  <c r="C1397" i="7"/>
  <c r="B1397" i="7"/>
  <c r="D1396" i="7"/>
  <c r="C1396" i="7"/>
  <c r="B1396" i="7"/>
  <c r="D1395" i="7"/>
  <c r="C1395" i="7"/>
  <c r="B1395" i="7"/>
  <c r="D1394" i="7"/>
  <c r="C1394" i="7"/>
  <c r="B1394" i="7"/>
  <c r="D1393" i="7"/>
  <c r="C1393" i="7"/>
  <c r="B1393" i="7"/>
  <c r="D1392" i="7"/>
  <c r="C1392" i="7"/>
  <c r="B1392" i="7"/>
  <c r="D1391" i="7"/>
  <c r="C1391" i="7"/>
  <c r="B1391" i="7"/>
  <c r="D1390" i="7"/>
  <c r="C1390" i="7"/>
  <c r="B1390" i="7"/>
  <c r="D1389" i="7"/>
  <c r="C1389" i="7"/>
  <c r="B1389" i="7"/>
  <c r="D1388" i="7"/>
  <c r="C1388" i="7"/>
  <c r="B1388" i="7"/>
  <c r="D1387" i="7"/>
  <c r="C1387" i="7"/>
  <c r="B1387" i="7"/>
  <c r="D1386" i="7"/>
  <c r="C1386" i="7"/>
  <c r="B1386" i="7"/>
  <c r="D1385" i="7"/>
  <c r="C1385" i="7"/>
  <c r="B1385" i="7"/>
  <c r="D1384" i="7"/>
  <c r="C1384" i="7"/>
  <c r="B1384" i="7"/>
  <c r="D1383" i="7"/>
  <c r="C1383" i="7"/>
  <c r="B1383" i="7"/>
  <c r="D1382" i="7"/>
  <c r="C1382" i="7"/>
  <c r="B1382" i="7"/>
  <c r="D1381" i="7"/>
  <c r="C1381" i="7"/>
  <c r="B1381" i="7"/>
  <c r="D1380" i="7"/>
  <c r="C1380" i="7"/>
  <c r="B1380" i="7"/>
  <c r="D1379" i="7"/>
  <c r="C1379" i="7"/>
  <c r="B1379" i="7"/>
  <c r="D1378" i="7"/>
  <c r="C1378" i="7"/>
  <c r="B1378" i="7"/>
  <c r="D1377" i="7"/>
  <c r="C1377" i="7"/>
  <c r="B1377" i="7"/>
  <c r="D1376" i="7"/>
  <c r="C1376" i="7"/>
  <c r="B1376" i="7"/>
  <c r="D1375" i="7"/>
  <c r="C1375" i="7"/>
  <c r="B1375" i="7"/>
  <c r="D1374" i="7"/>
  <c r="C1374" i="7"/>
  <c r="B1374" i="7"/>
  <c r="D1373" i="7"/>
  <c r="C1373" i="7"/>
  <c r="B1373" i="7"/>
  <c r="D1372" i="7"/>
  <c r="C1372" i="7"/>
  <c r="B1372" i="7"/>
  <c r="D1371" i="7"/>
  <c r="C1371" i="7"/>
  <c r="B1371" i="7"/>
  <c r="D1370" i="7"/>
  <c r="C1370" i="7"/>
  <c r="B1370" i="7"/>
  <c r="D1369" i="7"/>
  <c r="C1369" i="7"/>
  <c r="B1369" i="7"/>
  <c r="D1368" i="7"/>
  <c r="C1368" i="7"/>
  <c r="B1368" i="7"/>
  <c r="D1367" i="7"/>
  <c r="C1367" i="7"/>
  <c r="B1367" i="7"/>
  <c r="D1366" i="7"/>
  <c r="C1366" i="7"/>
  <c r="B1366" i="7"/>
  <c r="D1365" i="7"/>
  <c r="C1365" i="7"/>
  <c r="B1365" i="7"/>
  <c r="D1364" i="7"/>
  <c r="C1364" i="7"/>
  <c r="B1364" i="7"/>
  <c r="D1363" i="7"/>
  <c r="C1363" i="7"/>
  <c r="B1363" i="7"/>
  <c r="D1362" i="7"/>
  <c r="C1362" i="7"/>
  <c r="B1362" i="7"/>
  <c r="D1361" i="7"/>
  <c r="C1361" i="7"/>
  <c r="B1361" i="7"/>
  <c r="D1360" i="7"/>
  <c r="C1360" i="7"/>
  <c r="B1360" i="7"/>
  <c r="D1359" i="7"/>
  <c r="C1359" i="7"/>
  <c r="B1359" i="7"/>
  <c r="D1358" i="7"/>
  <c r="C1358" i="7"/>
  <c r="B1358" i="7"/>
  <c r="D1357" i="7"/>
  <c r="C1357" i="7"/>
  <c r="B1357" i="7"/>
  <c r="D1356" i="7"/>
  <c r="C1356" i="7"/>
  <c r="B1356" i="7"/>
  <c r="D1355" i="7"/>
  <c r="C1355" i="7"/>
  <c r="B1355" i="7"/>
  <c r="D1354" i="7"/>
  <c r="C1354" i="7"/>
  <c r="B1354" i="7"/>
  <c r="D1353" i="7"/>
  <c r="C1353" i="7"/>
  <c r="B1353" i="7"/>
  <c r="D1352" i="7"/>
  <c r="C1352" i="7"/>
  <c r="B1352" i="7"/>
  <c r="D1351" i="7"/>
  <c r="C1351" i="7"/>
  <c r="B1351" i="7"/>
  <c r="D1350" i="7"/>
  <c r="C1350" i="7"/>
  <c r="B1350" i="7"/>
  <c r="D1349" i="7"/>
  <c r="C1349" i="7"/>
  <c r="B1349" i="7"/>
  <c r="D1348" i="7"/>
  <c r="C1348" i="7"/>
  <c r="B1348" i="7"/>
  <c r="D1347" i="7"/>
  <c r="C1347" i="7"/>
  <c r="B1347" i="7"/>
  <c r="D1346" i="7"/>
  <c r="C1346" i="7"/>
  <c r="B1346" i="7"/>
  <c r="D1345" i="7"/>
  <c r="C1345" i="7"/>
  <c r="B1345" i="7"/>
  <c r="D1344" i="7"/>
  <c r="C1344" i="7"/>
  <c r="B1344" i="7"/>
  <c r="D1343" i="7"/>
  <c r="C1343" i="7"/>
  <c r="B1343" i="7"/>
  <c r="D1342" i="7"/>
  <c r="C1342" i="7"/>
  <c r="B1342" i="7"/>
  <c r="D1341" i="7"/>
  <c r="C1341" i="7"/>
  <c r="B1341" i="7"/>
  <c r="D1340" i="7"/>
  <c r="C1340" i="7"/>
  <c r="B1340" i="7"/>
  <c r="D1339" i="7"/>
  <c r="C1339" i="7"/>
  <c r="B1339" i="7"/>
  <c r="D1338" i="7"/>
  <c r="C1338" i="7"/>
  <c r="B1338" i="7"/>
  <c r="D1337" i="7"/>
  <c r="C1337" i="7"/>
  <c r="B1337" i="7"/>
  <c r="D1336" i="7"/>
  <c r="C1336" i="7"/>
  <c r="B1336" i="7"/>
  <c r="D1335" i="7"/>
  <c r="C1335" i="7"/>
  <c r="B1335" i="7"/>
  <c r="D1334" i="7"/>
  <c r="C1334" i="7"/>
  <c r="B1334" i="7"/>
  <c r="D1333" i="7"/>
  <c r="C1333" i="7"/>
  <c r="B1333" i="7"/>
  <c r="D1332" i="7"/>
  <c r="C1332" i="7"/>
  <c r="B1332" i="7"/>
  <c r="D1331" i="7"/>
  <c r="C1331" i="7"/>
  <c r="B1331" i="7"/>
  <c r="D1330" i="7"/>
  <c r="C1330" i="7"/>
  <c r="B1330" i="7"/>
  <c r="D1329" i="7"/>
  <c r="C1329" i="7"/>
  <c r="B1329" i="7"/>
  <c r="D1328" i="7"/>
  <c r="C1328" i="7"/>
  <c r="B1328" i="7"/>
  <c r="D1327" i="7"/>
  <c r="C1327" i="7"/>
  <c r="B1327" i="7"/>
  <c r="D1326" i="7"/>
  <c r="C1326" i="7"/>
  <c r="B1326" i="7"/>
  <c r="D1325" i="7"/>
  <c r="C1325" i="7"/>
  <c r="B1325" i="7"/>
  <c r="D1324" i="7"/>
  <c r="C1324" i="7"/>
  <c r="B1324" i="7"/>
  <c r="D1323" i="7"/>
  <c r="C1323" i="7"/>
  <c r="B1323" i="7"/>
  <c r="D1322" i="7"/>
  <c r="C1322" i="7"/>
  <c r="B1322" i="7"/>
  <c r="D1321" i="7"/>
  <c r="C1321" i="7"/>
  <c r="B1321" i="7"/>
  <c r="D1320" i="7"/>
  <c r="C1320" i="7"/>
  <c r="B1320" i="7"/>
  <c r="D1319" i="7"/>
  <c r="C1319" i="7"/>
  <c r="B1319" i="7"/>
  <c r="D1318" i="7"/>
  <c r="C1318" i="7"/>
  <c r="B1318" i="7"/>
  <c r="D1317" i="7"/>
  <c r="C1317" i="7"/>
  <c r="B1317" i="7"/>
  <c r="D1316" i="7"/>
  <c r="C1316" i="7"/>
  <c r="B1316" i="7"/>
  <c r="D1315" i="7"/>
  <c r="C1315" i="7"/>
  <c r="B1315" i="7"/>
  <c r="D1314" i="7"/>
  <c r="C1314" i="7"/>
  <c r="B1314" i="7"/>
  <c r="D1313" i="7"/>
  <c r="C1313" i="7"/>
  <c r="B1313" i="7"/>
  <c r="D1312" i="7"/>
  <c r="C1312" i="7"/>
  <c r="B1312" i="7"/>
  <c r="D1311" i="7"/>
  <c r="C1311" i="7"/>
  <c r="B1311" i="7"/>
  <c r="D1310" i="7"/>
  <c r="C1310" i="7"/>
  <c r="B1310" i="7"/>
  <c r="D1309" i="7"/>
  <c r="C1309" i="7"/>
  <c r="B1309" i="7"/>
  <c r="D1308" i="7"/>
  <c r="C1308" i="7"/>
  <c r="B1308" i="7"/>
  <c r="D1307" i="7"/>
  <c r="C1307" i="7"/>
  <c r="B1307" i="7"/>
  <c r="D1306" i="7"/>
  <c r="C1306" i="7"/>
  <c r="B1306" i="7"/>
  <c r="D1305" i="7"/>
  <c r="C1305" i="7"/>
  <c r="B1305" i="7"/>
  <c r="D1304" i="7"/>
  <c r="C1304" i="7"/>
  <c r="B1304" i="7"/>
  <c r="D1303" i="7"/>
  <c r="C1303" i="7"/>
  <c r="B1303" i="7"/>
  <c r="D1302" i="7"/>
  <c r="C1302" i="7"/>
  <c r="B1302" i="7"/>
  <c r="D1301" i="7"/>
  <c r="C1301" i="7"/>
  <c r="B1301" i="7"/>
  <c r="D1300" i="7"/>
  <c r="C1300" i="7"/>
  <c r="B1300" i="7"/>
  <c r="D1299" i="7"/>
  <c r="C1299" i="7"/>
  <c r="B1299" i="7"/>
  <c r="D1298" i="7"/>
  <c r="C1298" i="7"/>
  <c r="B1298" i="7"/>
  <c r="D1297" i="7"/>
  <c r="C1297" i="7"/>
  <c r="B1297" i="7"/>
  <c r="D1296" i="7"/>
  <c r="C1296" i="7"/>
  <c r="B1296" i="7"/>
  <c r="D1295" i="7"/>
  <c r="C1295" i="7"/>
  <c r="B1295" i="7"/>
  <c r="D1294" i="7"/>
  <c r="C1294" i="7"/>
  <c r="B1294" i="7"/>
  <c r="D1293" i="7"/>
  <c r="C1293" i="7"/>
  <c r="B1293" i="7"/>
  <c r="D1292" i="7"/>
  <c r="C1292" i="7"/>
  <c r="B1292" i="7"/>
  <c r="D1291" i="7"/>
  <c r="C1291" i="7"/>
  <c r="B1291" i="7"/>
  <c r="D1290" i="7"/>
  <c r="C1290" i="7"/>
  <c r="B1290" i="7"/>
  <c r="D1289" i="7"/>
  <c r="C1289" i="7"/>
  <c r="B1289" i="7"/>
  <c r="D1288" i="7"/>
  <c r="C1288" i="7"/>
  <c r="B1288" i="7"/>
  <c r="D1287" i="7"/>
  <c r="C1287" i="7"/>
  <c r="B1287" i="7"/>
  <c r="D1286" i="7"/>
  <c r="C1286" i="7"/>
  <c r="B1286" i="7"/>
  <c r="D1285" i="7"/>
  <c r="C1285" i="7"/>
  <c r="B1285" i="7"/>
  <c r="D1284" i="7"/>
  <c r="C1284" i="7"/>
  <c r="B1284" i="7"/>
  <c r="D1283" i="7"/>
  <c r="C1283" i="7"/>
  <c r="B1283" i="7"/>
  <c r="D1282" i="7"/>
  <c r="C1282" i="7"/>
  <c r="B1282" i="7"/>
  <c r="D1281" i="7"/>
  <c r="C1281" i="7"/>
  <c r="B1281" i="7"/>
  <c r="D1280" i="7"/>
  <c r="C1280" i="7"/>
  <c r="B1280" i="7"/>
  <c r="D1279" i="7"/>
  <c r="C1279" i="7"/>
  <c r="B1279" i="7"/>
  <c r="D1278" i="7"/>
  <c r="C1278" i="7"/>
  <c r="B1278" i="7"/>
  <c r="D1277" i="7"/>
  <c r="C1277" i="7"/>
  <c r="B1277" i="7"/>
  <c r="D1276" i="7"/>
  <c r="C1276" i="7"/>
  <c r="B1276" i="7"/>
  <c r="D1275" i="7"/>
  <c r="C1275" i="7"/>
  <c r="B1275" i="7"/>
  <c r="D1274" i="7"/>
  <c r="C1274" i="7"/>
  <c r="B1274" i="7"/>
  <c r="D1273" i="7"/>
  <c r="C1273" i="7"/>
  <c r="B1273" i="7"/>
  <c r="D1272" i="7"/>
  <c r="C1272" i="7"/>
  <c r="B1272" i="7"/>
  <c r="D1271" i="7"/>
  <c r="C1271" i="7"/>
  <c r="B1271" i="7"/>
  <c r="D1270" i="7"/>
  <c r="C1270" i="7"/>
  <c r="B1270" i="7"/>
  <c r="D1269" i="7"/>
  <c r="C1269" i="7"/>
  <c r="B1269" i="7"/>
  <c r="D1268" i="7"/>
  <c r="C1268" i="7"/>
  <c r="B1268" i="7"/>
  <c r="D1267" i="7"/>
  <c r="C1267" i="7"/>
  <c r="B1267" i="7"/>
  <c r="D1266" i="7"/>
  <c r="C1266" i="7"/>
  <c r="B1266" i="7"/>
  <c r="D1265" i="7"/>
  <c r="C1265" i="7"/>
  <c r="B1265" i="7"/>
  <c r="D1264" i="7"/>
  <c r="C1264" i="7"/>
  <c r="B1264" i="7"/>
  <c r="D1263" i="7"/>
  <c r="C1263" i="7"/>
  <c r="B1263" i="7"/>
  <c r="D1262" i="7"/>
  <c r="C1262" i="7"/>
  <c r="B1262" i="7"/>
  <c r="D1261" i="7"/>
  <c r="C1261" i="7"/>
  <c r="B1261" i="7"/>
  <c r="D1260" i="7"/>
  <c r="C1260" i="7"/>
  <c r="B1260" i="7"/>
  <c r="D1259" i="7"/>
  <c r="C1259" i="7"/>
  <c r="B1259" i="7"/>
  <c r="D1258" i="7"/>
  <c r="C1258" i="7"/>
  <c r="B1258" i="7"/>
  <c r="D1257" i="7"/>
  <c r="C1257" i="7"/>
  <c r="B1257" i="7"/>
  <c r="D1256" i="7"/>
  <c r="C1256" i="7"/>
  <c r="B1256" i="7"/>
  <c r="D1255" i="7"/>
  <c r="C1255" i="7"/>
  <c r="B1255" i="7"/>
  <c r="D1254" i="7"/>
  <c r="C1254" i="7"/>
  <c r="B1254" i="7"/>
  <c r="D1253" i="7"/>
  <c r="C1253" i="7"/>
  <c r="B1253" i="7"/>
  <c r="D1252" i="7"/>
  <c r="C1252" i="7"/>
  <c r="B1252" i="7"/>
  <c r="D1251" i="7"/>
  <c r="C1251" i="7"/>
  <c r="B1251" i="7"/>
  <c r="D1250" i="7"/>
  <c r="C1250" i="7"/>
  <c r="B1250" i="7"/>
  <c r="D1249" i="7"/>
  <c r="C1249" i="7"/>
  <c r="B1249" i="7"/>
  <c r="D1248" i="7"/>
  <c r="C1248" i="7"/>
  <c r="B1248" i="7"/>
  <c r="D1247" i="7"/>
  <c r="C1247" i="7"/>
  <c r="B1247" i="7"/>
  <c r="D1246" i="7"/>
  <c r="C1246" i="7"/>
  <c r="B1246" i="7"/>
  <c r="D1245" i="7"/>
  <c r="C1245" i="7"/>
  <c r="B1245" i="7"/>
  <c r="D1244" i="7"/>
  <c r="C1244" i="7"/>
  <c r="B1244" i="7"/>
  <c r="D1243" i="7"/>
  <c r="C1243" i="7"/>
  <c r="B1243" i="7"/>
  <c r="D1242" i="7"/>
  <c r="C1242" i="7"/>
  <c r="B1242" i="7"/>
  <c r="D1241" i="7"/>
  <c r="C1241" i="7"/>
  <c r="B1241" i="7"/>
  <c r="D1240" i="7"/>
  <c r="C1240" i="7"/>
  <c r="B1240" i="7"/>
  <c r="D1239" i="7"/>
  <c r="C1239" i="7"/>
  <c r="B1239" i="7"/>
  <c r="D1238" i="7"/>
  <c r="C1238" i="7"/>
  <c r="B1238" i="7"/>
  <c r="D1237" i="7"/>
  <c r="C1237" i="7"/>
  <c r="B1237" i="7"/>
  <c r="D1236" i="7"/>
  <c r="C1236" i="7"/>
  <c r="B1236" i="7"/>
  <c r="D1235" i="7"/>
  <c r="C1235" i="7"/>
  <c r="B1235" i="7"/>
  <c r="D1234" i="7"/>
  <c r="C1234" i="7"/>
  <c r="B1234" i="7"/>
  <c r="D1233" i="7"/>
  <c r="C1233" i="7"/>
  <c r="B1233" i="7"/>
  <c r="D1232" i="7"/>
  <c r="C1232" i="7"/>
  <c r="B1232" i="7"/>
  <c r="D1231" i="7"/>
  <c r="C1231" i="7"/>
  <c r="B1231" i="7"/>
  <c r="D1230" i="7"/>
  <c r="C1230" i="7"/>
  <c r="B1230" i="7"/>
  <c r="D1229" i="7"/>
  <c r="C1229" i="7"/>
  <c r="B1229" i="7"/>
  <c r="D1228" i="7"/>
  <c r="C1228" i="7"/>
  <c r="B1228" i="7"/>
  <c r="D1227" i="7"/>
  <c r="C1227" i="7"/>
  <c r="B1227" i="7"/>
  <c r="D1226" i="7"/>
  <c r="C1226" i="7"/>
  <c r="B1226" i="7"/>
  <c r="D1225" i="7"/>
  <c r="C1225" i="7"/>
  <c r="B1225" i="7"/>
  <c r="D1224" i="7"/>
  <c r="C1224" i="7"/>
  <c r="B1224" i="7"/>
  <c r="D1223" i="7"/>
  <c r="C1223" i="7"/>
  <c r="B1223" i="7"/>
  <c r="D1222" i="7"/>
  <c r="C1222" i="7"/>
  <c r="B1222" i="7"/>
  <c r="D1221" i="7"/>
  <c r="C1221" i="7"/>
  <c r="B1221" i="7"/>
  <c r="D1220" i="7"/>
  <c r="C1220" i="7"/>
  <c r="B1220" i="7"/>
  <c r="D1219" i="7"/>
  <c r="C1219" i="7"/>
  <c r="B1219" i="7"/>
  <c r="D1218" i="7"/>
  <c r="C1218" i="7"/>
  <c r="B1218" i="7"/>
  <c r="D1217" i="7"/>
  <c r="C1217" i="7"/>
  <c r="B1217" i="7"/>
  <c r="D1216" i="7"/>
  <c r="C1216" i="7"/>
  <c r="B1216" i="7"/>
  <c r="D1215" i="7"/>
  <c r="C1215" i="7"/>
  <c r="B1215" i="7"/>
  <c r="D1214" i="7"/>
  <c r="C1214" i="7"/>
  <c r="B1214" i="7"/>
  <c r="D1213" i="7"/>
  <c r="C1213" i="7"/>
  <c r="B1213" i="7"/>
  <c r="D1212" i="7"/>
  <c r="C1212" i="7"/>
  <c r="B1212" i="7"/>
  <c r="D1211" i="7"/>
  <c r="C1211" i="7"/>
  <c r="B1211" i="7"/>
  <c r="D1210" i="7"/>
  <c r="C1210" i="7"/>
  <c r="B1210" i="7"/>
  <c r="D1209" i="7"/>
  <c r="C1209" i="7"/>
  <c r="B1209" i="7"/>
  <c r="D1208" i="7"/>
  <c r="C1208" i="7"/>
  <c r="B1208" i="7"/>
  <c r="D1207" i="7"/>
  <c r="C1207" i="7"/>
  <c r="B1207" i="7"/>
  <c r="D1206" i="7"/>
  <c r="C1206" i="7"/>
  <c r="B1206" i="7"/>
  <c r="D1205" i="7"/>
  <c r="C1205" i="7"/>
  <c r="B1205" i="7"/>
  <c r="D1204" i="7"/>
  <c r="C1204" i="7"/>
  <c r="B1204" i="7"/>
  <c r="D1203" i="7"/>
  <c r="C1203" i="7"/>
  <c r="B1203" i="7"/>
  <c r="D1202" i="7"/>
  <c r="C1202" i="7"/>
  <c r="B1202" i="7"/>
  <c r="D1201" i="7"/>
  <c r="C1201" i="7"/>
  <c r="B1201" i="7"/>
  <c r="D1200" i="7"/>
  <c r="C1200" i="7"/>
  <c r="B1200" i="7"/>
  <c r="D1199" i="7"/>
  <c r="C1199" i="7"/>
  <c r="B1199" i="7"/>
  <c r="D1198" i="7"/>
  <c r="C1198" i="7"/>
  <c r="B1198" i="7"/>
  <c r="D1197" i="7"/>
  <c r="C1197" i="7"/>
  <c r="B1197" i="7"/>
  <c r="D1196" i="7"/>
  <c r="C1196" i="7"/>
  <c r="B1196" i="7"/>
  <c r="D1195" i="7"/>
  <c r="C1195" i="7"/>
  <c r="B1195" i="7"/>
  <c r="D1194" i="7"/>
  <c r="C1194" i="7"/>
  <c r="B1194" i="7"/>
  <c r="D1193" i="7"/>
  <c r="C1193" i="7"/>
  <c r="B1193" i="7"/>
  <c r="D1192" i="7"/>
  <c r="C1192" i="7"/>
  <c r="B1192" i="7"/>
  <c r="D1191" i="7"/>
  <c r="C1191" i="7"/>
  <c r="B1191" i="7"/>
  <c r="D1190" i="7"/>
  <c r="C1190" i="7"/>
  <c r="B1190" i="7"/>
  <c r="D1189" i="7"/>
  <c r="C1189" i="7"/>
  <c r="B1189" i="7"/>
  <c r="D1188" i="7"/>
  <c r="C1188" i="7"/>
  <c r="B1188" i="7"/>
  <c r="D1187" i="7"/>
  <c r="C1187" i="7"/>
  <c r="B1187" i="7"/>
  <c r="D1186" i="7"/>
  <c r="C1186" i="7"/>
  <c r="B1186" i="7"/>
  <c r="D1185" i="7"/>
  <c r="C1185" i="7"/>
  <c r="B1185" i="7"/>
  <c r="D1184" i="7"/>
  <c r="C1184" i="7"/>
  <c r="B1184" i="7"/>
  <c r="D1183" i="7"/>
  <c r="C1183" i="7"/>
  <c r="B1183" i="7"/>
  <c r="D1182" i="7"/>
  <c r="C1182" i="7"/>
  <c r="B1182" i="7"/>
  <c r="D1181" i="7"/>
  <c r="C1181" i="7"/>
  <c r="B1181" i="7"/>
  <c r="D1180" i="7"/>
  <c r="C1180" i="7"/>
  <c r="B1180" i="7"/>
  <c r="D1179" i="7"/>
  <c r="C1179" i="7"/>
  <c r="B1179" i="7"/>
  <c r="D1178" i="7"/>
  <c r="C1178" i="7"/>
  <c r="B1178" i="7"/>
  <c r="D1177" i="7"/>
  <c r="C1177" i="7"/>
  <c r="B1177" i="7"/>
  <c r="D1176" i="7"/>
  <c r="C1176" i="7"/>
  <c r="B1176" i="7"/>
  <c r="D1175" i="7"/>
  <c r="C1175" i="7"/>
  <c r="B1175" i="7"/>
  <c r="D1174" i="7"/>
  <c r="C1174" i="7"/>
  <c r="B1174" i="7"/>
  <c r="D1173" i="7"/>
  <c r="C1173" i="7"/>
  <c r="B1173" i="7"/>
  <c r="D1172" i="7"/>
  <c r="C1172" i="7"/>
  <c r="B1172" i="7"/>
  <c r="D1171" i="7"/>
  <c r="C1171" i="7"/>
  <c r="B1171" i="7"/>
  <c r="D1170" i="7"/>
  <c r="C1170" i="7"/>
  <c r="B1170" i="7"/>
  <c r="D1169" i="7"/>
  <c r="C1169" i="7"/>
  <c r="B1169" i="7"/>
  <c r="D1168" i="7"/>
  <c r="C1168" i="7"/>
  <c r="B1168" i="7"/>
  <c r="D1167" i="7"/>
  <c r="C1167" i="7"/>
  <c r="B1167" i="7"/>
  <c r="D1166" i="7"/>
  <c r="C1166" i="7"/>
  <c r="B1166" i="7"/>
  <c r="D1165" i="7"/>
  <c r="C1165" i="7"/>
  <c r="B1165" i="7"/>
  <c r="D1164" i="7"/>
  <c r="C1164" i="7"/>
  <c r="B1164" i="7"/>
  <c r="D1163" i="7"/>
  <c r="C1163" i="7"/>
  <c r="B1163" i="7"/>
  <c r="D1162" i="7"/>
  <c r="C1162" i="7"/>
  <c r="B1162" i="7"/>
  <c r="D1161" i="7"/>
  <c r="C1161" i="7"/>
  <c r="B1161" i="7"/>
  <c r="D1160" i="7"/>
  <c r="C1160" i="7"/>
  <c r="B1160" i="7"/>
  <c r="D1159" i="7"/>
  <c r="C1159" i="7"/>
  <c r="B1159" i="7"/>
  <c r="D1158" i="7"/>
  <c r="C1158" i="7"/>
  <c r="B1158" i="7"/>
  <c r="D1157" i="7"/>
  <c r="C1157" i="7"/>
  <c r="B1157" i="7"/>
  <c r="D1156" i="7"/>
  <c r="C1156" i="7"/>
  <c r="B1156" i="7"/>
  <c r="D1155" i="7"/>
  <c r="C1155" i="7"/>
  <c r="B1155" i="7"/>
  <c r="D1154" i="7"/>
  <c r="C1154" i="7"/>
  <c r="B1154" i="7"/>
  <c r="D1153" i="7"/>
  <c r="C1153" i="7"/>
  <c r="B1153" i="7"/>
  <c r="D1152" i="7"/>
  <c r="C1152" i="7"/>
  <c r="B1152" i="7"/>
  <c r="D1151" i="7"/>
  <c r="C1151" i="7"/>
  <c r="B1151" i="7"/>
  <c r="D1150" i="7"/>
  <c r="C1150" i="7"/>
  <c r="B1150" i="7"/>
  <c r="D1149" i="7"/>
  <c r="C1149" i="7"/>
  <c r="B1149" i="7"/>
  <c r="D1148" i="7"/>
  <c r="C1148" i="7"/>
  <c r="B1148" i="7"/>
  <c r="D1147" i="7"/>
  <c r="C1147" i="7"/>
  <c r="B1147" i="7"/>
  <c r="D1146" i="7"/>
  <c r="C1146" i="7"/>
  <c r="B1146" i="7"/>
  <c r="D1145" i="7"/>
  <c r="C1145" i="7"/>
  <c r="B1145" i="7"/>
  <c r="D1144" i="7"/>
  <c r="C1144" i="7"/>
  <c r="B1144" i="7"/>
  <c r="D1143" i="7"/>
  <c r="C1143" i="7"/>
  <c r="B1143" i="7"/>
  <c r="D1142" i="7"/>
  <c r="C1142" i="7"/>
  <c r="B1142" i="7"/>
  <c r="D1141" i="7"/>
  <c r="C1141" i="7"/>
  <c r="B1141" i="7"/>
  <c r="D1140" i="7"/>
  <c r="C1140" i="7"/>
  <c r="B1140" i="7"/>
  <c r="D1139" i="7"/>
  <c r="C1139" i="7"/>
  <c r="B1139" i="7"/>
  <c r="D1138" i="7"/>
  <c r="C1138" i="7"/>
  <c r="B1138" i="7"/>
  <c r="D1137" i="7"/>
  <c r="C1137" i="7"/>
  <c r="B1137" i="7"/>
  <c r="D1136" i="7"/>
  <c r="C1136" i="7"/>
  <c r="B1136" i="7"/>
  <c r="D1135" i="7"/>
  <c r="C1135" i="7"/>
  <c r="B1135" i="7"/>
  <c r="D1134" i="7"/>
  <c r="C1134" i="7"/>
  <c r="B1134" i="7"/>
  <c r="D1133" i="7"/>
  <c r="C1133" i="7"/>
  <c r="B1133" i="7"/>
  <c r="D1132" i="7"/>
  <c r="C1132" i="7"/>
  <c r="B1132" i="7"/>
  <c r="D1131" i="7"/>
  <c r="C1131" i="7"/>
  <c r="B1131" i="7"/>
  <c r="D1130" i="7"/>
  <c r="C1130" i="7"/>
  <c r="B1130" i="7"/>
  <c r="D1129" i="7"/>
  <c r="C1129" i="7"/>
  <c r="B1129" i="7"/>
  <c r="D1128" i="7"/>
  <c r="C1128" i="7"/>
  <c r="B1128" i="7"/>
  <c r="D1127" i="7"/>
  <c r="C1127" i="7"/>
  <c r="B1127" i="7"/>
  <c r="D1126" i="7"/>
  <c r="C1126" i="7"/>
  <c r="B1126" i="7"/>
  <c r="D1125" i="7"/>
  <c r="C1125" i="7"/>
  <c r="B1125" i="7"/>
  <c r="D1124" i="7"/>
  <c r="C1124" i="7"/>
  <c r="B1124" i="7"/>
  <c r="D1123" i="7"/>
  <c r="C1123" i="7"/>
  <c r="B1123" i="7"/>
  <c r="D1122" i="7"/>
  <c r="C1122" i="7"/>
  <c r="B1122" i="7"/>
  <c r="D1121" i="7"/>
  <c r="C1121" i="7"/>
  <c r="B1121" i="7"/>
  <c r="D1120" i="7"/>
  <c r="C1120" i="7"/>
  <c r="B1120" i="7"/>
  <c r="D1119" i="7"/>
  <c r="C1119" i="7"/>
  <c r="B1119" i="7"/>
  <c r="D1118" i="7"/>
  <c r="C1118" i="7"/>
  <c r="B1118" i="7"/>
  <c r="D1117" i="7"/>
  <c r="C1117" i="7"/>
  <c r="B1117" i="7"/>
  <c r="D1116" i="7"/>
  <c r="C1116" i="7"/>
  <c r="B1116" i="7"/>
  <c r="D1115" i="7"/>
  <c r="C1115" i="7"/>
  <c r="B1115" i="7"/>
  <c r="D1114" i="7"/>
  <c r="C1114" i="7"/>
  <c r="B1114" i="7"/>
  <c r="D1113" i="7"/>
  <c r="C1113" i="7"/>
  <c r="B1113" i="7"/>
  <c r="D1112" i="7"/>
  <c r="C1112" i="7"/>
  <c r="B1112" i="7"/>
  <c r="D1111" i="7"/>
  <c r="C1111" i="7"/>
  <c r="B1111" i="7"/>
  <c r="D1110" i="7"/>
  <c r="C1110" i="7"/>
  <c r="B1110" i="7"/>
  <c r="D1109" i="7"/>
  <c r="C1109" i="7"/>
  <c r="B1109" i="7"/>
  <c r="D1108" i="7"/>
  <c r="C1108" i="7"/>
  <c r="B1108" i="7"/>
  <c r="D1107" i="7"/>
  <c r="C1107" i="7"/>
  <c r="B1107" i="7"/>
  <c r="D1106" i="7"/>
  <c r="C1106" i="7"/>
  <c r="B1106" i="7"/>
  <c r="D1105" i="7"/>
  <c r="C1105" i="7"/>
  <c r="B1105" i="7"/>
  <c r="D1104" i="7"/>
  <c r="C1104" i="7"/>
  <c r="B1104" i="7"/>
  <c r="D1103" i="7"/>
  <c r="C1103" i="7"/>
  <c r="B1103" i="7"/>
  <c r="D1102" i="7"/>
  <c r="C1102" i="7"/>
  <c r="B1102" i="7"/>
  <c r="D1101" i="7"/>
  <c r="C1101" i="7"/>
  <c r="B1101" i="7"/>
  <c r="D1100" i="7"/>
  <c r="C1100" i="7"/>
  <c r="B1100" i="7"/>
  <c r="D1099" i="7"/>
  <c r="C1099" i="7"/>
  <c r="B1099" i="7"/>
  <c r="D1098" i="7"/>
  <c r="C1098" i="7"/>
  <c r="B1098" i="7"/>
  <c r="D1097" i="7"/>
  <c r="C1097" i="7"/>
  <c r="B1097" i="7"/>
  <c r="D1096" i="7"/>
  <c r="C1096" i="7"/>
  <c r="B1096" i="7"/>
  <c r="D1095" i="7"/>
  <c r="C1095" i="7"/>
  <c r="B1095" i="7"/>
  <c r="D1094" i="7"/>
  <c r="C1094" i="7"/>
  <c r="B1094" i="7"/>
  <c r="D1093" i="7"/>
  <c r="C1093" i="7"/>
  <c r="B1093" i="7"/>
  <c r="D1092" i="7"/>
  <c r="C1092" i="7"/>
  <c r="B1092" i="7"/>
  <c r="D1091" i="7"/>
  <c r="C1091" i="7"/>
  <c r="B1091" i="7"/>
  <c r="D1090" i="7"/>
  <c r="C1090" i="7"/>
  <c r="B1090" i="7"/>
  <c r="D1089" i="7"/>
  <c r="C1089" i="7"/>
  <c r="B1089" i="7"/>
  <c r="D1088" i="7"/>
  <c r="C1088" i="7"/>
  <c r="B1088" i="7"/>
  <c r="D1087" i="7"/>
  <c r="C1087" i="7"/>
  <c r="B1087" i="7"/>
  <c r="D1086" i="7"/>
  <c r="C1086" i="7"/>
  <c r="B1086" i="7"/>
  <c r="D1085" i="7"/>
  <c r="C1085" i="7"/>
  <c r="B1085" i="7"/>
  <c r="D1084" i="7"/>
  <c r="C1084" i="7"/>
  <c r="B1084" i="7"/>
  <c r="D1083" i="7"/>
  <c r="C1083" i="7"/>
  <c r="B1083" i="7"/>
  <c r="D1082" i="7"/>
  <c r="C1082" i="7"/>
  <c r="B1082" i="7"/>
  <c r="D1081" i="7"/>
  <c r="C1081" i="7"/>
  <c r="B1081" i="7"/>
  <c r="D1080" i="7"/>
  <c r="C1080" i="7"/>
  <c r="B1080" i="7"/>
  <c r="D1079" i="7"/>
  <c r="C1079" i="7"/>
  <c r="B1079" i="7"/>
  <c r="D1078" i="7"/>
  <c r="C1078" i="7"/>
  <c r="B1078" i="7"/>
  <c r="D1077" i="7"/>
  <c r="C1077" i="7"/>
  <c r="B1077" i="7"/>
  <c r="D1076" i="7"/>
  <c r="C1076" i="7"/>
  <c r="B1076" i="7"/>
  <c r="D1075" i="7"/>
  <c r="C1075" i="7"/>
  <c r="B1075" i="7"/>
  <c r="D1074" i="7"/>
  <c r="C1074" i="7"/>
  <c r="B1074" i="7"/>
  <c r="D1073" i="7"/>
  <c r="C1073" i="7"/>
  <c r="B1073" i="7"/>
  <c r="D1072" i="7"/>
  <c r="C1072" i="7"/>
  <c r="B1072" i="7"/>
  <c r="D1071" i="7"/>
  <c r="C1071" i="7"/>
  <c r="B1071" i="7"/>
  <c r="D1070" i="7"/>
  <c r="C1070" i="7"/>
  <c r="B1070" i="7"/>
  <c r="D1069" i="7"/>
  <c r="C1069" i="7"/>
  <c r="B1069" i="7"/>
  <c r="D1068" i="7"/>
  <c r="C1068" i="7"/>
  <c r="B1068" i="7"/>
  <c r="D1067" i="7"/>
  <c r="C1067" i="7"/>
  <c r="B1067" i="7"/>
  <c r="D1066" i="7"/>
  <c r="C1066" i="7"/>
  <c r="B1066" i="7"/>
  <c r="D1065" i="7"/>
  <c r="C1065" i="7"/>
  <c r="B1065" i="7"/>
  <c r="D1064" i="7"/>
  <c r="C1064" i="7"/>
  <c r="B1064" i="7"/>
  <c r="D1063" i="7"/>
  <c r="C1063" i="7"/>
  <c r="B1063" i="7"/>
  <c r="D1062" i="7"/>
  <c r="C1062" i="7"/>
  <c r="B1062" i="7"/>
  <c r="D1061" i="7"/>
  <c r="C1061" i="7"/>
  <c r="B1061" i="7"/>
  <c r="D1060" i="7"/>
  <c r="C1060" i="7"/>
  <c r="B1060" i="7"/>
  <c r="D1059" i="7"/>
  <c r="C1059" i="7"/>
  <c r="B1059" i="7"/>
  <c r="D1058" i="7"/>
  <c r="C1058" i="7"/>
  <c r="B1058" i="7"/>
  <c r="D1057" i="7"/>
  <c r="C1057" i="7"/>
  <c r="B1057" i="7"/>
  <c r="D1056" i="7"/>
  <c r="C1056" i="7"/>
  <c r="B1056" i="7"/>
  <c r="D1055" i="7"/>
  <c r="C1055" i="7"/>
  <c r="B1055" i="7"/>
  <c r="D1054" i="7"/>
  <c r="C1054" i="7"/>
  <c r="B1054" i="7"/>
  <c r="D1053" i="7"/>
  <c r="C1053" i="7"/>
  <c r="B1053" i="7"/>
  <c r="D1052" i="7"/>
  <c r="C1052" i="7"/>
  <c r="B1052" i="7"/>
  <c r="D1051" i="7"/>
  <c r="C1051" i="7"/>
  <c r="B1051" i="7"/>
  <c r="D1050" i="7"/>
  <c r="C1050" i="7"/>
  <c r="B1050" i="7"/>
  <c r="D1049" i="7"/>
  <c r="C1049" i="7"/>
  <c r="B1049" i="7"/>
  <c r="D1048" i="7"/>
  <c r="C1048" i="7"/>
  <c r="B1048" i="7"/>
  <c r="D1047" i="7"/>
  <c r="C1047" i="7"/>
  <c r="B1047" i="7"/>
  <c r="D1046" i="7"/>
  <c r="C1046" i="7"/>
  <c r="B1046" i="7"/>
  <c r="D1045" i="7"/>
  <c r="C1045" i="7"/>
  <c r="B1045" i="7"/>
  <c r="D1044" i="7"/>
  <c r="C1044" i="7"/>
  <c r="B1044" i="7"/>
  <c r="D1043" i="7"/>
  <c r="C1043" i="7"/>
  <c r="B1043" i="7"/>
  <c r="D1042" i="7"/>
  <c r="C1042" i="7"/>
  <c r="B1042" i="7"/>
  <c r="D1041" i="7"/>
  <c r="C1041" i="7"/>
  <c r="B1041" i="7"/>
  <c r="D1040" i="7"/>
  <c r="C1040" i="7"/>
  <c r="B1040" i="7"/>
  <c r="D1039" i="7"/>
  <c r="C1039" i="7"/>
  <c r="B1039" i="7"/>
  <c r="D1038" i="7"/>
  <c r="C1038" i="7"/>
  <c r="B1038" i="7"/>
  <c r="D1037" i="7"/>
  <c r="C1037" i="7"/>
  <c r="B1037" i="7"/>
  <c r="D1036" i="7"/>
  <c r="C1036" i="7"/>
  <c r="B1036" i="7"/>
  <c r="D1035" i="7"/>
  <c r="C1035" i="7"/>
  <c r="B1035" i="7"/>
  <c r="D1034" i="7"/>
  <c r="C1034" i="7"/>
  <c r="B1034" i="7"/>
  <c r="D1033" i="7"/>
  <c r="C1033" i="7"/>
  <c r="B1033" i="7"/>
  <c r="D1032" i="7"/>
  <c r="C1032" i="7"/>
  <c r="B1032" i="7"/>
  <c r="D1031" i="7"/>
  <c r="C1031" i="7"/>
  <c r="B1031" i="7"/>
  <c r="D1030" i="7"/>
  <c r="C1030" i="7"/>
  <c r="B1030" i="7"/>
  <c r="D1029" i="7"/>
  <c r="C1029" i="7"/>
  <c r="B1029" i="7"/>
  <c r="D1028" i="7"/>
  <c r="C1028" i="7"/>
  <c r="B1028" i="7"/>
  <c r="D1027" i="7"/>
  <c r="C1027" i="7"/>
  <c r="B1027" i="7"/>
  <c r="D1026" i="7"/>
  <c r="C1026" i="7"/>
  <c r="B1026" i="7"/>
  <c r="D1025" i="7"/>
  <c r="C1025" i="7"/>
  <c r="B1025" i="7"/>
  <c r="D1024" i="7"/>
  <c r="C1024" i="7"/>
  <c r="B1024" i="7"/>
  <c r="D1023" i="7"/>
  <c r="C1023" i="7"/>
  <c r="B1023" i="7"/>
  <c r="D1022" i="7"/>
  <c r="C1022" i="7"/>
  <c r="B1022" i="7"/>
  <c r="D1021" i="7"/>
  <c r="C1021" i="7"/>
  <c r="B1021" i="7"/>
  <c r="D1020" i="7"/>
  <c r="C1020" i="7"/>
  <c r="B1020" i="7"/>
  <c r="D1019" i="7"/>
  <c r="C1019" i="7"/>
  <c r="B1019" i="7"/>
  <c r="D1018" i="7"/>
  <c r="C1018" i="7"/>
  <c r="B1018" i="7"/>
  <c r="D1017" i="7"/>
  <c r="C1017" i="7"/>
  <c r="B1017" i="7"/>
  <c r="D1016" i="7"/>
  <c r="C1016" i="7"/>
  <c r="B1016" i="7"/>
  <c r="D1015" i="7"/>
  <c r="C1015" i="7"/>
  <c r="B1015" i="7"/>
  <c r="D1014" i="7"/>
  <c r="C1014" i="7"/>
  <c r="B1014" i="7"/>
  <c r="D1013" i="7"/>
  <c r="C1013" i="7"/>
  <c r="B1013" i="7"/>
  <c r="D1012" i="7"/>
  <c r="C1012" i="7"/>
  <c r="B1012" i="7"/>
  <c r="D1011" i="7"/>
  <c r="C1011" i="7"/>
  <c r="B1011" i="7"/>
  <c r="D1010" i="7"/>
  <c r="C1010" i="7"/>
  <c r="B1010" i="7"/>
  <c r="D1009" i="7"/>
  <c r="C1009" i="7"/>
  <c r="B1009" i="7"/>
  <c r="D1008" i="7"/>
  <c r="C1008" i="7"/>
  <c r="B1008" i="7"/>
  <c r="D1007" i="7"/>
  <c r="C1007" i="7"/>
  <c r="B1007" i="7"/>
  <c r="D1006" i="7"/>
  <c r="C1006" i="7"/>
  <c r="B1006" i="7"/>
  <c r="D1005" i="7"/>
  <c r="C1005" i="7"/>
  <c r="B1005" i="7"/>
  <c r="D1004" i="7"/>
  <c r="C1004" i="7"/>
  <c r="B1004" i="7"/>
  <c r="D1003" i="7"/>
  <c r="C1003" i="7"/>
  <c r="B1003" i="7"/>
  <c r="D1002" i="7"/>
  <c r="C1002" i="7"/>
  <c r="B1002" i="7"/>
  <c r="D1001" i="7"/>
  <c r="C1001" i="7"/>
  <c r="B1001" i="7"/>
  <c r="D1000" i="7"/>
  <c r="C1000" i="7"/>
  <c r="B1000" i="7"/>
  <c r="D999" i="7"/>
  <c r="C999" i="7"/>
  <c r="B999" i="7"/>
  <c r="D998" i="7"/>
  <c r="C998" i="7"/>
  <c r="B998" i="7"/>
  <c r="D997" i="7"/>
  <c r="C997" i="7"/>
  <c r="B997" i="7"/>
  <c r="D996" i="7"/>
  <c r="C996" i="7"/>
  <c r="B996" i="7"/>
  <c r="D995" i="7"/>
  <c r="C995" i="7"/>
  <c r="B995" i="7"/>
  <c r="D994" i="7"/>
  <c r="C994" i="7"/>
  <c r="B994" i="7"/>
  <c r="D993" i="7"/>
  <c r="C993" i="7"/>
  <c r="B993" i="7"/>
  <c r="D992" i="7"/>
  <c r="C992" i="7"/>
  <c r="B992" i="7"/>
  <c r="D991" i="7"/>
  <c r="C991" i="7"/>
  <c r="B991" i="7"/>
  <c r="D990" i="7"/>
  <c r="C990" i="7"/>
  <c r="B990" i="7"/>
  <c r="D989" i="7"/>
  <c r="C989" i="7"/>
  <c r="B989" i="7"/>
  <c r="D988" i="7"/>
  <c r="C988" i="7"/>
  <c r="B988" i="7"/>
  <c r="D987" i="7"/>
  <c r="C987" i="7"/>
  <c r="B987" i="7"/>
  <c r="D986" i="7"/>
  <c r="C986" i="7"/>
  <c r="B986" i="7"/>
  <c r="D985" i="7"/>
  <c r="C985" i="7"/>
  <c r="B985" i="7"/>
  <c r="D984" i="7"/>
  <c r="C984" i="7"/>
  <c r="B984" i="7"/>
  <c r="D983" i="7"/>
  <c r="C983" i="7"/>
  <c r="B983" i="7"/>
  <c r="D982" i="7"/>
  <c r="C982" i="7"/>
  <c r="B982" i="7"/>
  <c r="D981" i="7"/>
  <c r="C981" i="7"/>
  <c r="B981" i="7"/>
  <c r="D980" i="7"/>
  <c r="C980" i="7"/>
  <c r="B980" i="7"/>
  <c r="D979" i="7"/>
  <c r="C979" i="7"/>
  <c r="B979" i="7"/>
  <c r="D978" i="7"/>
  <c r="C978" i="7"/>
  <c r="B978" i="7"/>
  <c r="D977" i="7"/>
  <c r="C977" i="7"/>
  <c r="B977" i="7"/>
  <c r="D976" i="7"/>
  <c r="C976" i="7"/>
  <c r="B976" i="7"/>
  <c r="D975" i="7"/>
  <c r="C975" i="7"/>
  <c r="B975" i="7"/>
  <c r="D974" i="7"/>
  <c r="C974" i="7"/>
  <c r="B974" i="7"/>
  <c r="D973" i="7"/>
  <c r="C973" i="7"/>
  <c r="B973" i="7"/>
  <c r="D972" i="7"/>
  <c r="C972" i="7"/>
  <c r="B972" i="7"/>
  <c r="D971" i="7"/>
  <c r="C971" i="7"/>
  <c r="B971" i="7"/>
  <c r="D970" i="7"/>
  <c r="C970" i="7"/>
  <c r="B970" i="7"/>
  <c r="D969" i="7"/>
  <c r="C969" i="7"/>
  <c r="B969" i="7"/>
  <c r="D968" i="7"/>
  <c r="C968" i="7"/>
  <c r="B968" i="7"/>
  <c r="D967" i="7"/>
  <c r="C967" i="7"/>
  <c r="B967" i="7"/>
  <c r="D966" i="7"/>
  <c r="C966" i="7"/>
  <c r="B966" i="7"/>
  <c r="D965" i="7"/>
  <c r="C965" i="7"/>
  <c r="B965" i="7"/>
  <c r="D964" i="7"/>
  <c r="C964" i="7"/>
  <c r="B964" i="7"/>
  <c r="D963" i="7"/>
  <c r="C963" i="7"/>
  <c r="B963" i="7"/>
  <c r="D962" i="7"/>
  <c r="C962" i="7"/>
  <c r="B962" i="7"/>
  <c r="D961" i="7"/>
  <c r="C961" i="7"/>
  <c r="B961" i="7"/>
  <c r="D960" i="7"/>
  <c r="C960" i="7"/>
  <c r="B960" i="7"/>
  <c r="D959" i="7"/>
  <c r="C959" i="7"/>
  <c r="B959" i="7"/>
  <c r="D958" i="7"/>
  <c r="C958" i="7"/>
  <c r="B958" i="7"/>
  <c r="D957" i="7"/>
  <c r="C957" i="7"/>
  <c r="B957" i="7"/>
  <c r="D956" i="7"/>
  <c r="C956" i="7"/>
  <c r="B956" i="7"/>
  <c r="D955" i="7"/>
  <c r="C955" i="7"/>
  <c r="B955" i="7"/>
  <c r="D954" i="7"/>
  <c r="C954" i="7"/>
  <c r="B954" i="7"/>
  <c r="D953" i="7"/>
  <c r="C953" i="7"/>
  <c r="B953" i="7"/>
  <c r="D952" i="7"/>
  <c r="C952" i="7"/>
  <c r="B952" i="7"/>
  <c r="D951" i="7"/>
  <c r="C951" i="7"/>
  <c r="B951" i="7"/>
  <c r="D950" i="7"/>
  <c r="C950" i="7"/>
  <c r="B950" i="7"/>
  <c r="D949" i="7"/>
  <c r="C949" i="7"/>
  <c r="B949" i="7"/>
  <c r="D948" i="7"/>
  <c r="C948" i="7"/>
  <c r="B948" i="7"/>
  <c r="D947" i="7"/>
  <c r="C947" i="7"/>
  <c r="B947" i="7"/>
  <c r="D946" i="7"/>
  <c r="C946" i="7"/>
  <c r="B946" i="7"/>
  <c r="D945" i="7"/>
  <c r="C945" i="7"/>
  <c r="B945" i="7"/>
  <c r="D944" i="7"/>
  <c r="C944" i="7"/>
  <c r="B944" i="7"/>
  <c r="D943" i="7"/>
  <c r="C943" i="7"/>
  <c r="B943" i="7"/>
  <c r="D942" i="7"/>
  <c r="C942" i="7"/>
  <c r="B942" i="7"/>
  <c r="D941" i="7"/>
  <c r="C941" i="7"/>
  <c r="B941" i="7"/>
  <c r="D940" i="7"/>
  <c r="C940" i="7"/>
  <c r="B940" i="7"/>
  <c r="D939" i="7"/>
  <c r="C939" i="7"/>
  <c r="B939" i="7"/>
  <c r="D938" i="7"/>
  <c r="C938" i="7"/>
  <c r="B938" i="7"/>
  <c r="D937" i="7"/>
  <c r="C937" i="7"/>
  <c r="B937" i="7"/>
  <c r="D936" i="7"/>
  <c r="C936" i="7"/>
  <c r="B936" i="7"/>
  <c r="D935" i="7"/>
  <c r="C935" i="7"/>
  <c r="B935" i="7"/>
  <c r="D934" i="7"/>
  <c r="C934" i="7"/>
  <c r="B934" i="7"/>
  <c r="D933" i="7"/>
  <c r="C933" i="7"/>
  <c r="B933" i="7"/>
  <c r="D932" i="7"/>
  <c r="C932" i="7"/>
  <c r="B932" i="7"/>
  <c r="D931" i="7"/>
  <c r="C931" i="7"/>
  <c r="B931" i="7"/>
  <c r="D930" i="7"/>
  <c r="C930" i="7"/>
  <c r="B930" i="7"/>
  <c r="D929" i="7"/>
  <c r="C929" i="7"/>
  <c r="B929" i="7"/>
  <c r="D928" i="7"/>
  <c r="C928" i="7"/>
  <c r="B928" i="7"/>
  <c r="D927" i="7"/>
  <c r="C927" i="7"/>
  <c r="B927" i="7"/>
  <c r="D926" i="7"/>
  <c r="C926" i="7"/>
  <c r="B926" i="7"/>
  <c r="D925" i="7"/>
  <c r="C925" i="7"/>
  <c r="B925" i="7"/>
  <c r="D924" i="7"/>
  <c r="C924" i="7"/>
  <c r="B924" i="7"/>
  <c r="D923" i="7"/>
  <c r="C923" i="7"/>
  <c r="B923" i="7"/>
  <c r="D922" i="7"/>
  <c r="C922" i="7"/>
  <c r="B922" i="7"/>
  <c r="D921" i="7"/>
  <c r="C921" i="7"/>
  <c r="B921" i="7"/>
  <c r="D920" i="7"/>
  <c r="C920" i="7"/>
  <c r="B920" i="7"/>
  <c r="D919" i="7"/>
  <c r="C919" i="7"/>
  <c r="B919" i="7"/>
  <c r="D918" i="7"/>
  <c r="C918" i="7"/>
  <c r="B918" i="7"/>
  <c r="D917" i="7"/>
  <c r="C917" i="7"/>
  <c r="B917" i="7"/>
  <c r="D916" i="7"/>
  <c r="C916" i="7"/>
  <c r="B916" i="7"/>
  <c r="D915" i="7"/>
  <c r="C915" i="7"/>
  <c r="B915" i="7"/>
  <c r="D914" i="7"/>
  <c r="C914" i="7"/>
  <c r="B914" i="7"/>
  <c r="D913" i="7"/>
  <c r="C913" i="7"/>
  <c r="B913" i="7"/>
  <c r="D912" i="7"/>
  <c r="C912" i="7"/>
  <c r="B912" i="7"/>
  <c r="D911" i="7"/>
  <c r="C911" i="7"/>
  <c r="B911" i="7"/>
  <c r="D910" i="7"/>
  <c r="C910" i="7"/>
  <c r="B910" i="7"/>
  <c r="D909" i="7"/>
  <c r="C909" i="7"/>
  <c r="B909" i="7"/>
  <c r="D908" i="7"/>
  <c r="C908" i="7"/>
  <c r="B908" i="7"/>
  <c r="D907" i="7"/>
  <c r="C907" i="7"/>
  <c r="B907" i="7"/>
  <c r="D906" i="7"/>
  <c r="C906" i="7"/>
  <c r="B906" i="7"/>
  <c r="D905" i="7"/>
  <c r="C905" i="7"/>
  <c r="B905" i="7"/>
  <c r="D904" i="7"/>
  <c r="C904" i="7"/>
  <c r="B904" i="7"/>
  <c r="D903" i="7"/>
  <c r="C903" i="7"/>
  <c r="B903" i="7"/>
  <c r="D902" i="7"/>
  <c r="C902" i="7"/>
  <c r="B902" i="7"/>
  <c r="D901" i="7"/>
  <c r="C901" i="7"/>
  <c r="B901" i="7"/>
  <c r="D900" i="7"/>
  <c r="C900" i="7"/>
  <c r="B900" i="7"/>
  <c r="D899" i="7"/>
  <c r="C899" i="7"/>
  <c r="B899" i="7"/>
  <c r="D898" i="7"/>
  <c r="C898" i="7"/>
  <c r="B898" i="7"/>
  <c r="D897" i="7"/>
  <c r="C897" i="7"/>
  <c r="B897" i="7"/>
  <c r="D896" i="7"/>
  <c r="C896" i="7"/>
  <c r="B896" i="7"/>
  <c r="D895" i="7"/>
  <c r="C895" i="7"/>
  <c r="B895" i="7"/>
  <c r="D894" i="7"/>
  <c r="C894" i="7"/>
  <c r="B894" i="7"/>
  <c r="D893" i="7"/>
  <c r="C893" i="7"/>
  <c r="B893" i="7"/>
  <c r="D892" i="7"/>
  <c r="C892" i="7"/>
  <c r="B892" i="7"/>
  <c r="D891" i="7"/>
  <c r="C891" i="7"/>
  <c r="B891" i="7"/>
  <c r="D890" i="7"/>
  <c r="C890" i="7"/>
  <c r="B890" i="7"/>
  <c r="D889" i="7"/>
  <c r="C889" i="7"/>
  <c r="B889" i="7"/>
  <c r="D888" i="7"/>
  <c r="C888" i="7"/>
  <c r="B888" i="7"/>
  <c r="D887" i="7"/>
  <c r="C887" i="7"/>
  <c r="B887" i="7"/>
  <c r="D886" i="7"/>
  <c r="C886" i="7"/>
  <c r="B886" i="7"/>
  <c r="D885" i="7"/>
  <c r="C885" i="7"/>
  <c r="B885" i="7"/>
  <c r="D884" i="7"/>
  <c r="C884" i="7"/>
  <c r="B884" i="7"/>
  <c r="D883" i="7"/>
  <c r="C883" i="7"/>
  <c r="B883" i="7"/>
  <c r="D882" i="7"/>
  <c r="C882" i="7"/>
  <c r="B882" i="7"/>
  <c r="D881" i="7"/>
  <c r="C881" i="7"/>
  <c r="B881" i="7"/>
  <c r="D880" i="7"/>
  <c r="C880" i="7"/>
  <c r="B880" i="7"/>
  <c r="D879" i="7"/>
  <c r="C879" i="7"/>
  <c r="B879" i="7"/>
  <c r="D878" i="7"/>
  <c r="C878" i="7"/>
  <c r="B878" i="7"/>
  <c r="D877" i="7"/>
  <c r="C877" i="7"/>
  <c r="B877" i="7"/>
  <c r="D876" i="7"/>
  <c r="C876" i="7"/>
  <c r="B876" i="7"/>
  <c r="D875" i="7"/>
  <c r="C875" i="7"/>
  <c r="B875" i="7"/>
  <c r="D874" i="7"/>
  <c r="C874" i="7"/>
  <c r="B874" i="7"/>
  <c r="D873" i="7"/>
  <c r="C873" i="7"/>
  <c r="B873" i="7"/>
  <c r="D872" i="7"/>
  <c r="C872" i="7"/>
  <c r="B872" i="7"/>
  <c r="D871" i="7"/>
  <c r="C871" i="7"/>
  <c r="B871" i="7"/>
  <c r="D870" i="7"/>
  <c r="C870" i="7"/>
  <c r="B870" i="7"/>
  <c r="D869" i="7"/>
  <c r="C869" i="7"/>
  <c r="B869" i="7"/>
  <c r="D868" i="7"/>
  <c r="C868" i="7"/>
  <c r="B868" i="7"/>
  <c r="D867" i="7"/>
  <c r="C867" i="7"/>
  <c r="B867" i="7"/>
  <c r="D866" i="7"/>
  <c r="C866" i="7"/>
  <c r="B866" i="7"/>
  <c r="D865" i="7"/>
  <c r="C865" i="7"/>
  <c r="B865" i="7"/>
  <c r="D864" i="7"/>
  <c r="C864" i="7"/>
  <c r="B864" i="7"/>
  <c r="D863" i="7"/>
  <c r="C863" i="7"/>
  <c r="B863" i="7"/>
  <c r="D862" i="7"/>
  <c r="C862" i="7"/>
  <c r="B862" i="7"/>
  <c r="D861" i="7"/>
  <c r="C861" i="7"/>
  <c r="B861" i="7"/>
  <c r="D860" i="7"/>
  <c r="C860" i="7"/>
  <c r="B860" i="7"/>
  <c r="D859" i="7"/>
  <c r="C859" i="7"/>
  <c r="B859" i="7"/>
  <c r="D858" i="7"/>
  <c r="C858" i="7"/>
  <c r="B858" i="7"/>
  <c r="D857" i="7"/>
  <c r="C857" i="7"/>
  <c r="B857" i="7"/>
  <c r="D856" i="7"/>
  <c r="C856" i="7"/>
  <c r="B856" i="7"/>
  <c r="D855" i="7"/>
  <c r="C855" i="7"/>
  <c r="B855" i="7"/>
  <c r="D854" i="7"/>
  <c r="C854" i="7"/>
  <c r="B854" i="7"/>
  <c r="D853" i="7"/>
  <c r="C853" i="7"/>
  <c r="B853" i="7"/>
  <c r="D852" i="7"/>
  <c r="C852" i="7"/>
  <c r="B852" i="7"/>
  <c r="D851" i="7"/>
  <c r="C851" i="7"/>
  <c r="B851" i="7"/>
  <c r="D850" i="7"/>
  <c r="C850" i="7"/>
  <c r="B850" i="7"/>
  <c r="D849" i="7"/>
  <c r="C849" i="7"/>
  <c r="B849" i="7"/>
  <c r="D848" i="7"/>
  <c r="C848" i="7"/>
  <c r="B848" i="7"/>
  <c r="D847" i="7"/>
  <c r="C847" i="7"/>
  <c r="B847" i="7"/>
  <c r="D846" i="7"/>
  <c r="C846" i="7"/>
  <c r="B846" i="7"/>
  <c r="D845" i="7"/>
  <c r="C845" i="7"/>
  <c r="B845" i="7"/>
  <c r="D844" i="7"/>
  <c r="C844" i="7"/>
  <c r="B844" i="7"/>
  <c r="D843" i="7"/>
  <c r="C843" i="7"/>
  <c r="B843" i="7"/>
  <c r="D842" i="7"/>
  <c r="C842" i="7"/>
  <c r="B842" i="7"/>
  <c r="D841" i="7"/>
  <c r="C841" i="7"/>
  <c r="B841" i="7"/>
  <c r="D840" i="7"/>
  <c r="C840" i="7"/>
  <c r="B840" i="7"/>
  <c r="D839" i="7"/>
  <c r="C839" i="7"/>
  <c r="B839" i="7"/>
  <c r="D838" i="7"/>
  <c r="C838" i="7"/>
  <c r="B838" i="7"/>
  <c r="D837" i="7"/>
  <c r="C837" i="7"/>
  <c r="B837" i="7"/>
  <c r="D836" i="7"/>
  <c r="C836" i="7"/>
  <c r="B836" i="7"/>
  <c r="D835" i="7"/>
  <c r="C835" i="7"/>
  <c r="B835" i="7"/>
  <c r="D834" i="7"/>
  <c r="C834" i="7"/>
  <c r="B834" i="7"/>
  <c r="D833" i="7"/>
  <c r="C833" i="7"/>
  <c r="B833" i="7"/>
  <c r="D832" i="7"/>
  <c r="C832" i="7"/>
  <c r="B832" i="7"/>
  <c r="D831" i="7"/>
  <c r="C831" i="7"/>
  <c r="B831" i="7"/>
  <c r="D830" i="7"/>
  <c r="C830" i="7"/>
  <c r="B830" i="7"/>
  <c r="D829" i="7"/>
  <c r="C829" i="7"/>
  <c r="B829" i="7"/>
  <c r="D828" i="7"/>
  <c r="C828" i="7"/>
  <c r="B828" i="7"/>
  <c r="D827" i="7"/>
  <c r="C827" i="7"/>
  <c r="B827" i="7"/>
  <c r="D826" i="7"/>
  <c r="C826" i="7"/>
  <c r="B826" i="7"/>
  <c r="D825" i="7"/>
  <c r="C825" i="7"/>
  <c r="B825" i="7"/>
  <c r="D824" i="7"/>
  <c r="C824" i="7"/>
  <c r="B824" i="7"/>
  <c r="D823" i="7"/>
  <c r="C823" i="7"/>
  <c r="B823" i="7"/>
  <c r="D822" i="7"/>
  <c r="C822" i="7"/>
  <c r="B822" i="7"/>
  <c r="D821" i="7"/>
  <c r="C821" i="7"/>
  <c r="B821" i="7"/>
  <c r="D820" i="7"/>
  <c r="C820" i="7"/>
  <c r="B820" i="7"/>
  <c r="D819" i="7"/>
  <c r="C819" i="7"/>
  <c r="B819" i="7"/>
  <c r="D818" i="7"/>
  <c r="C818" i="7"/>
  <c r="B818" i="7"/>
  <c r="D817" i="7"/>
  <c r="C817" i="7"/>
  <c r="B817" i="7"/>
  <c r="D816" i="7"/>
  <c r="C816" i="7"/>
  <c r="B816" i="7"/>
  <c r="D815" i="7"/>
  <c r="C815" i="7"/>
  <c r="B815" i="7"/>
  <c r="D814" i="7"/>
  <c r="C814" i="7"/>
  <c r="B814" i="7"/>
  <c r="D813" i="7"/>
  <c r="C813" i="7"/>
  <c r="B813" i="7"/>
  <c r="D812" i="7"/>
  <c r="C812" i="7"/>
  <c r="B812" i="7"/>
  <c r="D811" i="7"/>
  <c r="C811" i="7"/>
  <c r="B811" i="7"/>
  <c r="D810" i="7"/>
  <c r="C810" i="7"/>
  <c r="B810" i="7"/>
  <c r="D809" i="7"/>
  <c r="C809" i="7"/>
  <c r="B809" i="7"/>
  <c r="D808" i="7"/>
  <c r="C808" i="7"/>
  <c r="B808" i="7"/>
  <c r="D807" i="7"/>
  <c r="C807" i="7"/>
  <c r="B807" i="7"/>
  <c r="D806" i="7"/>
  <c r="C806" i="7"/>
  <c r="B806" i="7"/>
  <c r="D805" i="7"/>
  <c r="C805" i="7"/>
  <c r="B805" i="7"/>
  <c r="D804" i="7"/>
  <c r="C804" i="7"/>
  <c r="B804" i="7"/>
  <c r="D803" i="7"/>
  <c r="C803" i="7"/>
  <c r="B803" i="7"/>
  <c r="D802" i="7"/>
  <c r="C802" i="7"/>
  <c r="B802" i="7"/>
  <c r="D801" i="7"/>
  <c r="C801" i="7"/>
  <c r="B801" i="7"/>
  <c r="D800" i="7"/>
  <c r="C800" i="7"/>
  <c r="B800" i="7"/>
  <c r="D799" i="7"/>
  <c r="C799" i="7"/>
  <c r="B799" i="7"/>
  <c r="D798" i="7"/>
  <c r="C798" i="7"/>
  <c r="B798" i="7"/>
  <c r="D797" i="7"/>
  <c r="C797" i="7"/>
  <c r="B797" i="7"/>
  <c r="D796" i="7"/>
  <c r="C796" i="7"/>
  <c r="B796" i="7"/>
  <c r="D795" i="7"/>
  <c r="C795" i="7"/>
  <c r="B795" i="7"/>
  <c r="D794" i="7"/>
  <c r="C794" i="7"/>
  <c r="B794" i="7"/>
  <c r="D793" i="7"/>
  <c r="C793" i="7"/>
  <c r="B793" i="7"/>
  <c r="D792" i="7"/>
  <c r="C792" i="7"/>
  <c r="B792" i="7"/>
  <c r="D791" i="7"/>
  <c r="C791" i="7"/>
  <c r="B791" i="7"/>
  <c r="D790" i="7"/>
  <c r="C790" i="7"/>
  <c r="B790" i="7"/>
  <c r="D789" i="7"/>
  <c r="C789" i="7"/>
  <c r="B789" i="7"/>
  <c r="D788" i="7"/>
  <c r="C788" i="7"/>
  <c r="B788" i="7"/>
  <c r="D787" i="7"/>
  <c r="C787" i="7"/>
  <c r="B787" i="7"/>
  <c r="D786" i="7"/>
  <c r="C786" i="7"/>
  <c r="B786" i="7"/>
  <c r="D785" i="7"/>
  <c r="C785" i="7"/>
  <c r="B785" i="7"/>
  <c r="D784" i="7"/>
  <c r="C784" i="7"/>
  <c r="B784" i="7"/>
  <c r="D783" i="7"/>
  <c r="C783" i="7"/>
  <c r="B783" i="7"/>
  <c r="D782" i="7"/>
  <c r="C782" i="7"/>
  <c r="B782" i="7"/>
  <c r="D781" i="7"/>
  <c r="C781" i="7"/>
  <c r="B781" i="7"/>
  <c r="D780" i="7"/>
  <c r="C780" i="7"/>
  <c r="B780" i="7"/>
  <c r="D779" i="7"/>
  <c r="C779" i="7"/>
  <c r="B779" i="7"/>
  <c r="D778" i="7"/>
  <c r="C778" i="7"/>
  <c r="B778" i="7"/>
  <c r="D777" i="7"/>
  <c r="C777" i="7"/>
  <c r="B777" i="7"/>
  <c r="D776" i="7"/>
  <c r="C776" i="7"/>
  <c r="B776" i="7"/>
  <c r="D775" i="7"/>
  <c r="C775" i="7"/>
  <c r="B775" i="7"/>
  <c r="D774" i="7"/>
  <c r="C774" i="7"/>
  <c r="B774" i="7"/>
  <c r="D773" i="7"/>
  <c r="C773" i="7"/>
  <c r="B773" i="7"/>
  <c r="D772" i="7"/>
  <c r="C772" i="7"/>
  <c r="B772" i="7"/>
  <c r="D771" i="7"/>
  <c r="C771" i="7"/>
  <c r="B771" i="7"/>
  <c r="D770" i="7"/>
  <c r="C770" i="7"/>
  <c r="B770" i="7"/>
  <c r="D769" i="7"/>
  <c r="C769" i="7"/>
  <c r="B769" i="7"/>
  <c r="D768" i="7"/>
  <c r="C768" i="7"/>
  <c r="B768" i="7"/>
  <c r="D767" i="7"/>
  <c r="C767" i="7"/>
  <c r="B767" i="7"/>
  <c r="D766" i="7"/>
  <c r="C766" i="7"/>
  <c r="B766" i="7"/>
  <c r="D765" i="7"/>
  <c r="C765" i="7"/>
  <c r="B765" i="7"/>
  <c r="D764" i="7"/>
  <c r="C764" i="7"/>
  <c r="B764" i="7"/>
  <c r="D763" i="7"/>
  <c r="C763" i="7"/>
  <c r="B763" i="7"/>
  <c r="D762" i="7"/>
  <c r="C762" i="7"/>
  <c r="B762" i="7"/>
  <c r="D761" i="7"/>
  <c r="C761" i="7"/>
  <c r="B761" i="7"/>
  <c r="D760" i="7"/>
  <c r="C760" i="7"/>
  <c r="B760" i="7"/>
  <c r="D759" i="7"/>
  <c r="C759" i="7"/>
  <c r="B759" i="7"/>
  <c r="D758" i="7"/>
  <c r="C758" i="7"/>
  <c r="B758" i="7"/>
  <c r="D757" i="7"/>
  <c r="C757" i="7"/>
  <c r="B757" i="7"/>
  <c r="D756" i="7"/>
  <c r="C756" i="7"/>
  <c r="B756" i="7"/>
  <c r="D755" i="7"/>
  <c r="C755" i="7"/>
  <c r="B755" i="7"/>
  <c r="D754" i="7"/>
  <c r="C754" i="7"/>
  <c r="B754" i="7"/>
  <c r="D753" i="7"/>
  <c r="C753" i="7"/>
  <c r="B753" i="7"/>
  <c r="D752" i="7"/>
  <c r="C752" i="7"/>
  <c r="B752" i="7"/>
  <c r="D751" i="7"/>
  <c r="C751" i="7"/>
  <c r="B751" i="7"/>
  <c r="D750" i="7"/>
  <c r="C750" i="7"/>
  <c r="B750" i="7"/>
  <c r="D749" i="7"/>
  <c r="C749" i="7"/>
  <c r="B749" i="7"/>
  <c r="D748" i="7"/>
  <c r="C748" i="7"/>
  <c r="B748" i="7"/>
  <c r="D747" i="7"/>
  <c r="C747" i="7"/>
  <c r="B747" i="7"/>
  <c r="D746" i="7"/>
  <c r="C746" i="7"/>
  <c r="B746" i="7"/>
  <c r="D745" i="7"/>
  <c r="C745" i="7"/>
  <c r="B745" i="7"/>
  <c r="D744" i="7"/>
  <c r="C744" i="7"/>
  <c r="B744" i="7"/>
  <c r="D743" i="7"/>
  <c r="C743" i="7"/>
  <c r="B743" i="7"/>
  <c r="D742" i="7"/>
  <c r="C742" i="7"/>
  <c r="B742" i="7"/>
  <c r="D741" i="7"/>
  <c r="C741" i="7"/>
  <c r="B741" i="7"/>
  <c r="D740" i="7"/>
  <c r="C740" i="7"/>
  <c r="B740" i="7"/>
  <c r="D739" i="7"/>
  <c r="C739" i="7"/>
  <c r="B739" i="7"/>
  <c r="D738" i="7"/>
  <c r="C738" i="7"/>
  <c r="B738" i="7"/>
  <c r="D737" i="7"/>
  <c r="C737" i="7"/>
  <c r="B737" i="7"/>
  <c r="D736" i="7"/>
  <c r="C736" i="7"/>
  <c r="B736" i="7"/>
  <c r="D735" i="7"/>
  <c r="C735" i="7"/>
  <c r="B735" i="7"/>
  <c r="D734" i="7"/>
  <c r="C734" i="7"/>
  <c r="B734" i="7"/>
  <c r="D733" i="7"/>
  <c r="C733" i="7"/>
  <c r="B733" i="7"/>
  <c r="D732" i="7"/>
  <c r="C732" i="7"/>
  <c r="B732" i="7"/>
  <c r="D731" i="7"/>
  <c r="C731" i="7"/>
  <c r="B731" i="7"/>
  <c r="D730" i="7"/>
  <c r="C730" i="7"/>
  <c r="B730" i="7"/>
  <c r="D729" i="7"/>
  <c r="C729" i="7"/>
  <c r="B729" i="7"/>
  <c r="D728" i="7"/>
  <c r="C728" i="7"/>
  <c r="B728" i="7"/>
  <c r="D727" i="7"/>
  <c r="C727" i="7"/>
  <c r="B727" i="7"/>
  <c r="D726" i="7"/>
  <c r="C726" i="7"/>
  <c r="B726" i="7"/>
  <c r="D725" i="7"/>
  <c r="C725" i="7"/>
  <c r="B725" i="7"/>
  <c r="D724" i="7"/>
  <c r="C724" i="7"/>
  <c r="B724" i="7"/>
  <c r="D723" i="7"/>
  <c r="C723" i="7"/>
  <c r="B723" i="7"/>
  <c r="D722" i="7"/>
  <c r="C722" i="7"/>
  <c r="B722" i="7"/>
  <c r="D721" i="7"/>
  <c r="C721" i="7"/>
  <c r="B721" i="7"/>
  <c r="D720" i="7"/>
  <c r="C720" i="7"/>
  <c r="B720" i="7"/>
  <c r="D719" i="7"/>
  <c r="C719" i="7"/>
  <c r="B719" i="7"/>
  <c r="D718" i="7"/>
  <c r="C718" i="7"/>
  <c r="B718" i="7"/>
  <c r="D717" i="7"/>
  <c r="C717" i="7"/>
  <c r="B717" i="7"/>
  <c r="D716" i="7"/>
  <c r="C716" i="7"/>
  <c r="B716" i="7"/>
  <c r="D715" i="7"/>
  <c r="C715" i="7"/>
  <c r="B715" i="7"/>
  <c r="D714" i="7"/>
  <c r="C714" i="7"/>
  <c r="B714" i="7"/>
  <c r="D713" i="7"/>
  <c r="C713" i="7"/>
  <c r="B713" i="7"/>
  <c r="D712" i="7"/>
  <c r="C712" i="7"/>
  <c r="B712" i="7"/>
  <c r="D711" i="7"/>
  <c r="C711" i="7"/>
  <c r="B711" i="7"/>
  <c r="D710" i="7"/>
  <c r="C710" i="7"/>
  <c r="B710" i="7"/>
  <c r="D709" i="7"/>
  <c r="C709" i="7"/>
  <c r="B709" i="7"/>
  <c r="D708" i="7"/>
  <c r="C708" i="7"/>
  <c r="B708" i="7"/>
  <c r="D707" i="7"/>
  <c r="C707" i="7"/>
  <c r="B707" i="7"/>
  <c r="D706" i="7"/>
  <c r="C706" i="7"/>
  <c r="B706" i="7"/>
  <c r="D705" i="7"/>
  <c r="C705" i="7"/>
  <c r="B705" i="7"/>
  <c r="D704" i="7"/>
  <c r="C704" i="7"/>
  <c r="B704" i="7"/>
  <c r="D703" i="7"/>
  <c r="C703" i="7"/>
  <c r="B703" i="7"/>
  <c r="D702" i="7"/>
  <c r="C702" i="7"/>
  <c r="B702" i="7"/>
  <c r="D701" i="7"/>
  <c r="C701" i="7"/>
  <c r="B701" i="7"/>
  <c r="D700" i="7"/>
  <c r="C700" i="7"/>
  <c r="B700" i="7"/>
  <c r="D699" i="7"/>
  <c r="C699" i="7"/>
  <c r="B699" i="7"/>
  <c r="D698" i="7"/>
  <c r="C698" i="7"/>
  <c r="B698" i="7"/>
  <c r="D697" i="7"/>
  <c r="C697" i="7"/>
  <c r="B697" i="7"/>
  <c r="D696" i="7"/>
  <c r="C696" i="7"/>
  <c r="B696" i="7"/>
  <c r="D695" i="7"/>
  <c r="C695" i="7"/>
  <c r="B695" i="7"/>
  <c r="D694" i="7"/>
  <c r="C694" i="7"/>
  <c r="B694" i="7"/>
  <c r="D693" i="7"/>
  <c r="C693" i="7"/>
  <c r="B693" i="7"/>
  <c r="D692" i="7"/>
  <c r="C692" i="7"/>
  <c r="B692" i="7"/>
  <c r="D691" i="7"/>
  <c r="C691" i="7"/>
  <c r="B691" i="7"/>
  <c r="D690" i="7"/>
  <c r="C690" i="7"/>
  <c r="B690" i="7"/>
  <c r="D689" i="7"/>
  <c r="C689" i="7"/>
  <c r="B689" i="7"/>
  <c r="D688" i="7"/>
  <c r="C688" i="7"/>
  <c r="B688" i="7"/>
  <c r="D687" i="7"/>
  <c r="C687" i="7"/>
  <c r="B687" i="7"/>
  <c r="D686" i="7"/>
  <c r="C686" i="7"/>
  <c r="B686" i="7"/>
  <c r="D685" i="7"/>
  <c r="C685" i="7"/>
  <c r="B685" i="7"/>
  <c r="D684" i="7"/>
  <c r="C684" i="7"/>
  <c r="B684" i="7"/>
  <c r="D683" i="7"/>
  <c r="C683" i="7"/>
  <c r="B683" i="7"/>
  <c r="D682" i="7"/>
  <c r="C682" i="7"/>
  <c r="B682" i="7"/>
  <c r="D681" i="7"/>
  <c r="C681" i="7"/>
  <c r="B681" i="7"/>
  <c r="D680" i="7"/>
  <c r="C680" i="7"/>
  <c r="B680" i="7"/>
  <c r="D679" i="7"/>
  <c r="C679" i="7"/>
  <c r="B679" i="7"/>
  <c r="D678" i="7"/>
  <c r="C678" i="7"/>
  <c r="B678" i="7"/>
  <c r="D677" i="7"/>
  <c r="C677" i="7"/>
  <c r="B677" i="7"/>
  <c r="D676" i="7"/>
  <c r="C676" i="7"/>
  <c r="B676" i="7"/>
  <c r="D675" i="7"/>
  <c r="C675" i="7"/>
  <c r="B675" i="7"/>
  <c r="D674" i="7"/>
  <c r="C674" i="7"/>
  <c r="B674" i="7"/>
  <c r="D673" i="7"/>
  <c r="C673" i="7"/>
  <c r="B673" i="7"/>
  <c r="D672" i="7"/>
  <c r="C672" i="7"/>
  <c r="B672" i="7"/>
  <c r="D671" i="7"/>
  <c r="C671" i="7"/>
  <c r="B671" i="7"/>
  <c r="D670" i="7"/>
  <c r="C670" i="7"/>
  <c r="B670" i="7"/>
  <c r="D669" i="7"/>
  <c r="C669" i="7"/>
  <c r="B669" i="7"/>
  <c r="D668" i="7"/>
  <c r="C668" i="7"/>
  <c r="B668" i="7"/>
  <c r="D667" i="7"/>
  <c r="C667" i="7"/>
  <c r="B667" i="7"/>
  <c r="D666" i="7"/>
  <c r="C666" i="7"/>
  <c r="B666" i="7"/>
  <c r="D665" i="7"/>
  <c r="C665" i="7"/>
  <c r="B665" i="7"/>
  <c r="D664" i="7"/>
  <c r="C664" i="7"/>
  <c r="B664" i="7"/>
  <c r="D663" i="7"/>
  <c r="C663" i="7"/>
  <c r="B663" i="7"/>
  <c r="D662" i="7"/>
  <c r="C662" i="7"/>
  <c r="B662" i="7"/>
  <c r="D661" i="7"/>
  <c r="C661" i="7"/>
  <c r="B661" i="7"/>
  <c r="D660" i="7"/>
  <c r="C660" i="7"/>
  <c r="B660" i="7"/>
  <c r="D659" i="7"/>
  <c r="C659" i="7"/>
  <c r="B659" i="7"/>
  <c r="D658" i="7"/>
  <c r="C658" i="7"/>
  <c r="B658" i="7"/>
  <c r="D657" i="7"/>
  <c r="C657" i="7"/>
  <c r="B657" i="7"/>
  <c r="D656" i="7"/>
  <c r="C656" i="7"/>
  <c r="B656" i="7"/>
  <c r="D655" i="7"/>
  <c r="C655" i="7"/>
  <c r="B655" i="7"/>
  <c r="D654" i="7"/>
  <c r="C654" i="7"/>
  <c r="B654" i="7"/>
  <c r="D653" i="7"/>
  <c r="C653" i="7"/>
  <c r="B653" i="7"/>
  <c r="D652" i="7"/>
  <c r="C652" i="7"/>
  <c r="B652" i="7"/>
  <c r="D651" i="7"/>
  <c r="C651" i="7"/>
  <c r="B651" i="7"/>
  <c r="D650" i="7"/>
  <c r="C650" i="7"/>
  <c r="B650" i="7"/>
  <c r="D649" i="7"/>
  <c r="C649" i="7"/>
  <c r="B649" i="7"/>
  <c r="D648" i="7"/>
  <c r="C648" i="7"/>
  <c r="B648" i="7"/>
  <c r="D647" i="7"/>
  <c r="C647" i="7"/>
  <c r="B647" i="7"/>
  <c r="D646" i="7"/>
  <c r="C646" i="7"/>
  <c r="B646" i="7"/>
  <c r="D645" i="7"/>
  <c r="C645" i="7"/>
  <c r="B645" i="7"/>
  <c r="D644" i="7"/>
  <c r="C644" i="7"/>
  <c r="B644" i="7"/>
  <c r="D643" i="7"/>
  <c r="C643" i="7"/>
  <c r="B643" i="7"/>
  <c r="D642" i="7"/>
  <c r="C642" i="7"/>
  <c r="B642" i="7"/>
  <c r="D641" i="7"/>
  <c r="C641" i="7"/>
  <c r="B641" i="7"/>
  <c r="D640" i="7"/>
  <c r="C640" i="7"/>
  <c r="B640" i="7"/>
  <c r="D639" i="7"/>
  <c r="C639" i="7"/>
  <c r="B639" i="7"/>
  <c r="D638" i="7"/>
  <c r="C638" i="7"/>
  <c r="B638" i="7"/>
  <c r="D637" i="7"/>
  <c r="C637" i="7"/>
  <c r="B637" i="7"/>
  <c r="D636" i="7"/>
  <c r="C636" i="7"/>
  <c r="B636" i="7"/>
  <c r="D635" i="7"/>
  <c r="C635" i="7"/>
  <c r="B635" i="7"/>
  <c r="D634" i="7"/>
  <c r="C634" i="7"/>
  <c r="B634" i="7"/>
  <c r="D633" i="7"/>
  <c r="C633" i="7"/>
  <c r="B633" i="7"/>
  <c r="D632" i="7"/>
  <c r="C632" i="7"/>
  <c r="B632" i="7"/>
  <c r="D631" i="7"/>
  <c r="C631" i="7"/>
  <c r="B631" i="7"/>
  <c r="D630" i="7"/>
  <c r="C630" i="7"/>
  <c r="B630" i="7"/>
  <c r="D629" i="7"/>
  <c r="C629" i="7"/>
  <c r="B629" i="7"/>
  <c r="D628" i="7"/>
  <c r="C628" i="7"/>
  <c r="B628" i="7"/>
  <c r="D627" i="7"/>
  <c r="C627" i="7"/>
  <c r="B627" i="7"/>
  <c r="D626" i="7"/>
  <c r="C626" i="7"/>
  <c r="B626" i="7"/>
  <c r="D625" i="7"/>
  <c r="C625" i="7"/>
  <c r="B625" i="7"/>
  <c r="D624" i="7"/>
  <c r="C624" i="7"/>
  <c r="B624" i="7"/>
  <c r="D623" i="7"/>
  <c r="C623" i="7"/>
  <c r="B623" i="7"/>
  <c r="D622" i="7"/>
  <c r="C622" i="7"/>
  <c r="B622" i="7"/>
  <c r="D621" i="7"/>
  <c r="C621" i="7"/>
  <c r="B621" i="7"/>
  <c r="D620" i="7"/>
  <c r="C620" i="7"/>
  <c r="B620" i="7"/>
  <c r="D619" i="7"/>
  <c r="C619" i="7"/>
  <c r="B619" i="7"/>
  <c r="D618" i="7"/>
  <c r="C618" i="7"/>
  <c r="B618" i="7"/>
  <c r="D617" i="7"/>
  <c r="C617" i="7"/>
  <c r="B617" i="7"/>
  <c r="D616" i="7"/>
  <c r="C616" i="7"/>
  <c r="B616" i="7"/>
  <c r="D615" i="7"/>
  <c r="C615" i="7"/>
  <c r="B615" i="7"/>
  <c r="D614" i="7"/>
  <c r="C614" i="7"/>
  <c r="B614" i="7"/>
  <c r="D613" i="7"/>
  <c r="C613" i="7"/>
  <c r="B613" i="7"/>
  <c r="D612" i="7"/>
  <c r="C612" i="7"/>
  <c r="B612" i="7"/>
  <c r="D611" i="7"/>
  <c r="C611" i="7"/>
  <c r="B611" i="7"/>
  <c r="D610" i="7"/>
  <c r="C610" i="7"/>
  <c r="B610" i="7"/>
  <c r="D609" i="7"/>
  <c r="C609" i="7"/>
  <c r="B609" i="7"/>
  <c r="D608" i="7"/>
  <c r="C608" i="7"/>
  <c r="B608" i="7"/>
  <c r="D607" i="7"/>
  <c r="C607" i="7"/>
  <c r="B607" i="7"/>
  <c r="D606" i="7"/>
  <c r="C606" i="7"/>
  <c r="B606" i="7"/>
  <c r="D605" i="7"/>
  <c r="C605" i="7"/>
  <c r="B605" i="7"/>
  <c r="D604" i="7"/>
  <c r="C604" i="7"/>
  <c r="B604" i="7"/>
  <c r="D603" i="7"/>
  <c r="C603" i="7"/>
  <c r="B603" i="7"/>
  <c r="D602" i="7"/>
  <c r="C602" i="7"/>
  <c r="B602" i="7"/>
  <c r="D601" i="7"/>
  <c r="C601" i="7"/>
  <c r="B601" i="7"/>
  <c r="D600" i="7"/>
  <c r="C600" i="7"/>
  <c r="B600" i="7"/>
  <c r="D599" i="7"/>
  <c r="C599" i="7"/>
  <c r="B599" i="7"/>
  <c r="D598" i="7"/>
  <c r="C598" i="7"/>
  <c r="B598" i="7"/>
  <c r="D597" i="7"/>
  <c r="C597" i="7"/>
  <c r="B597" i="7"/>
  <c r="D596" i="7"/>
  <c r="C596" i="7"/>
  <c r="B596" i="7"/>
  <c r="D595" i="7"/>
  <c r="C595" i="7"/>
  <c r="B595" i="7"/>
  <c r="D594" i="7"/>
  <c r="C594" i="7"/>
  <c r="B594" i="7"/>
  <c r="D593" i="7"/>
  <c r="C593" i="7"/>
  <c r="B593" i="7"/>
  <c r="D592" i="7"/>
  <c r="C592" i="7"/>
  <c r="B592" i="7"/>
  <c r="D591" i="7"/>
  <c r="C591" i="7"/>
  <c r="B591" i="7"/>
  <c r="D590" i="7"/>
  <c r="C590" i="7"/>
  <c r="B590" i="7"/>
  <c r="D589" i="7"/>
  <c r="C589" i="7"/>
  <c r="B589" i="7"/>
  <c r="D588" i="7"/>
  <c r="C588" i="7"/>
  <c r="B588" i="7"/>
  <c r="D587" i="7"/>
  <c r="C587" i="7"/>
  <c r="B587" i="7"/>
  <c r="D586" i="7"/>
  <c r="C586" i="7"/>
  <c r="B586" i="7"/>
  <c r="D585" i="7"/>
  <c r="C585" i="7"/>
  <c r="B585" i="7"/>
  <c r="D584" i="7"/>
  <c r="C584" i="7"/>
  <c r="B584" i="7"/>
  <c r="D583" i="7"/>
  <c r="C583" i="7"/>
  <c r="B583" i="7"/>
  <c r="D582" i="7"/>
  <c r="C582" i="7"/>
  <c r="B582" i="7"/>
  <c r="D581" i="7"/>
  <c r="C581" i="7"/>
  <c r="B581" i="7"/>
  <c r="D580" i="7"/>
  <c r="C580" i="7"/>
  <c r="B580" i="7"/>
  <c r="D579" i="7"/>
  <c r="C579" i="7"/>
  <c r="B579" i="7"/>
  <c r="D578" i="7"/>
  <c r="C578" i="7"/>
  <c r="B578" i="7"/>
  <c r="D577" i="7"/>
  <c r="C577" i="7"/>
  <c r="B577" i="7"/>
  <c r="D576" i="7"/>
  <c r="C576" i="7"/>
  <c r="B576" i="7"/>
  <c r="D575" i="7"/>
  <c r="C575" i="7"/>
  <c r="B575" i="7"/>
  <c r="D574" i="7"/>
  <c r="C574" i="7"/>
  <c r="B574" i="7"/>
  <c r="D573" i="7"/>
  <c r="C573" i="7"/>
  <c r="B573" i="7"/>
  <c r="D572" i="7"/>
  <c r="C572" i="7"/>
  <c r="B572" i="7"/>
  <c r="D571" i="7"/>
  <c r="C571" i="7"/>
  <c r="B571" i="7"/>
  <c r="D570" i="7"/>
  <c r="C570" i="7"/>
  <c r="B570" i="7"/>
  <c r="D569" i="7"/>
  <c r="C569" i="7"/>
  <c r="B569" i="7"/>
  <c r="D568" i="7"/>
  <c r="C568" i="7"/>
  <c r="B568" i="7"/>
  <c r="D567" i="7"/>
  <c r="C567" i="7"/>
  <c r="B567" i="7"/>
  <c r="D566" i="7"/>
  <c r="C566" i="7"/>
  <c r="B566" i="7"/>
  <c r="D565" i="7"/>
  <c r="C565" i="7"/>
  <c r="B565" i="7"/>
  <c r="D564" i="7"/>
  <c r="C564" i="7"/>
  <c r="B564" i="7"/>
  <c r="D563" i="7"/>
  <c r="C563" i="7"/>
  <c r="B563" i="7"/>
  <c r="D562" i="7"/>
  <c r="C562" i="7"/>
  <c r="B562" i="7"/>
  <c r="D561" i="7"/>
  <c r="C561" i="7"/>
  <c r="B561" i="7"/>
  <c r="D560" i="7"/>
  <c r="C560" i="7"/>
  <c r="B560" i="7"/>
  <c r="D559" i="7"/>
  <c r="C559" i="7"/>
  <c r="B559" i="7"/>
  <c r="D558" i="7"/>
  <c r="C558" i="7"/>
  <c r="B558" i="7"/>
  <c r="D557" i="7"/>
  <c r="C557" i="7"/>
  <c r="B557" i="7"/>
  <c r="D556" i="7"/>
  <c r="C556" i="7"/>
  <c r="B556" i="7"/>
  <c r="D555" i="7"/>
  <c r="C555" i="7"/>
  <c r="B555" i="7"/>
  <c r="D554" i="7"/>
  <c r="C554" i="7"/>
  <c r="B554" i="7"/>
  <c r="D553" i="7"/>
  <c r="C553" i="7"/>
  <c r="B553" i="7"/>
  <c r="D552" i="7"/>
  <c r="C552" i="7"/>
  <c r="B552" i="7"/>
  <c r="D551" i="7"/>
  <c r="C551" i="7"/>
  <c r="B551" i="7"/>
  <c r="D550" i="7"/>
  <c r="C550" i="7"/>
  <c r="B550" i="7"/>
  <c r="D549" i="7"/>
  <c r="C549" i="7"/>
  <c r="B549" i="7"/>
  <c r="D548" i="7"/>
  <c r="C548" i="7"/>
  <c r="B548" i="7"/>
  <c r="D547" i="7"/>
  <c r="C547" i="7"/>
  <c r="B547" i="7"/>
  <c r="D546" i="7"/>
  <c r="C546" i="7"/>
  <c r="B546" i="7"/>
  <c r="D545" i="7"/>
  <c r="C545" i="7"/>
  <c r="B545" i="7"/>
  <c r="D544" i="7"/>
  <c r="C544" i="7"/>
  <c r="B544" i="7"/>
  <c r="D543" i="7"/>
  <c r="C543" i="7"/>
  <c r="B543" i="7"/>
  <c r="D542" i="7"/>
  <c r="C542" i="7"/>
  <c r="B542" i="7"/>
  <c r="D541" i="7"/>
  <c r="C541" i="7"/>
  <c r="B541" i="7"/>
  <c r="D540" i="7"/>
  <c r="C540" i="7"/>
  <c r="B540" i="7"/>
  <c r="D539" i="7"/>
  <c r="C539" i="7"/>
  <c r="B539" i="7"/>
  <c r="D538" i="7"/>
  <c r="C538" i="7"/>
  <c r="B538" i="7"/>
  <c r="D537" i="7"/>
  <c r="C537" i="7"/>
  <c r="B537" i="7"/>
  <c r="D536" i="7"/>
  <c r="C536" i="7"/>
  <c r="B536" i="7"/>
  <c r="D535" i="7"/>
  <c r="C535" i="7"/>
  <c r="B535" i="7"/>
  <c r="D534" i="7"/>
  <c r="C534" i="7"/>
  <c r="B534" i="7"/>
  <c r="D533" i="7"/>
  <c r="C533" i="7"/>
  <c r="B533" i="7"/>
  <c r="D532" i="7"/>
  <c r="C532" i="7"/>
  <c r="B532" i="7"/>
  <c r="D531" i="7"/>
  <c r="C531" i="7"/>
  <c r="B531" i="7"/>
  <c r="D530" i="7"/>
  <c r="C530" i="7"/>
  <c r="B530" i="7"/>
  <c r="D529" i="7"/>
  <c r="C529" i="7"/>
  <c r="B529" i="7"/>
  <c r="D528" i="7"/>
  <c r="C528" i="7"/>
  <c r="B528" i="7"/>
  <c r="D527" i="7"/>
  <c r="C527" i="7"/>
  <c r="B527" i="7"/>
  <c r="D526" i="7"/>
  <c r="C526" i="7"/>
  <c r="B526" i="7"/>
  <c r="D525" i="7"/>
  <c r="C525" i="7"/>
  <c r="B525" i="7"/>
  <c r="D524" i="7"/>
  <c r="C524" i="7"/>
  <c r="B524" i="7"/>
  <c r="D523" i="7"/>
  <c r="C523" i="7"/>
  <c r="B523" i="7"/>
  <c r="D522" i="7"/>
  <c r="C522" i="7"/>
  <c r="B522" i="7"/>
  <c r="D521" i="7"/>
  <c r="C521" i="7"/>
  <c r="B521" i="7"/>
  <c r="D520" i="7"/>
  <c r="C520" i="7"/>
  <c r="B520" i="7"/>
  <c r="D519" i="7"/>
  <c r="C519" i="7"/>
  <c r="B519" i="7"/>
  <c r="D518" i="7"/>
  <c r="C518" i="7"/>
  <c r="B518" i="7"/>
  <c r="D517" i="7"/>
  <c r="C517" i="7"/>
  <c r="B517" i="7"/>
  <c r="D516" i="7"/>
  <c r="C516" i="7"/>
  <c r="B516" i="7"/>
  <c r="D515" i="7"/>
  <c r="C515" i="7"/>
  <c r="B515" i="7"/>
  <c r="D514" i="7"/>
  <c r="C514" i="7"/>
  <c r="B514" i="7"/>
  <c r="D513" i="7"/>
  <c r="C513" i="7"/>
  <c r="B513" i="7"/>
  <c r="D512" i="7"/>
  <c r="C512" i="7"/>
  <c r="B512" i="7"/>
  <c r="D511" i="7"/>
  <c r="C511" i="7"/>
  <c r="B511" i="7"/>
  <c r="D510" i="7"/>
  <c r="C510" i="7"/>
  <c r="B510" i="7"/>
  <c r="D509" i="7"/>
  <c r="C509" i="7"/>
  <c r="B509" i="7"/>
  <c r="D508" i="7"/>
  <c r="C508" i="7"/>
  <c r="B508" i="7"/>
  <c r="D507" i="7"/>
  <c r="C507" i="7"/>
  <c r="B507" i="7"/>
  <c r="D506" i="7"/>
  <c r="C506" i="7"/>
  <c r="B506" i="7"/>
  <c r="D505" i="7"/>
  <c r="C505" i="7"/>
  <c r="B505" i="7"/>
  <c r="D504" i="7"/>
  <c r="C504" i="7"/>
  <c r="B504" i="7"/>
  <c r="D503" i="7"/>
  <c r="C503" i="7"/>
  <c r="B503" i="7"/>
  <c r="D502" i="7"/>
  <c r="C502" i="7"/>
  <c r="B502" i="7"/>
  <c r="D501" i="7"/>
  <c r="C501" i="7"/>
  <c r="B501" i="7"/>
  <c r="D500" i="7"/>
  <c r="C500" i="7"/>
  <c r="B500" i="7"/>
  <c r="D499" i="7"/>
  <c r="C499" i="7"/>
  <c r="B499" i="7"/>
  <c r="D498" i="7"/>
  <c r="C498" i="7"/>
  <c r="B498" i="7"/>
  <c r="D497" i="7"/>
  <c r="C497" i="7"/>
  <c r="B497" i="7"/>
  <c r="D496" i="7"/>
  <c r="C496" i="7"/>
  <c r="B496" i="7"/>
  <c r="D495" i="7"/>
  <c r="C495" i="7"/>
  <c r="B495" i="7"/>
  <c r="D494" i="7"/>
  <c r="C494" i="7"/>
  <c r="B494" i="7"/>
  <c r="D493" i="7"/>
  <c r="C493" i="7"/>
  <c r="B493" i="7"/>
  <c r="D492" i="7"/>
  <c r="C492" i="7"/>
  <c r="B492" i="7"/>
  <c r="D491" i="7"/>
  <c r="C491" i="7"/>
  <c r="B491" i="7"/>
  <c r="D490" i="7"/>
  <c r="C490" i="7"/>
  <c r="B490" i="7"/>
  <c r="D489" i="7"/>
  <c r="C489" i="7"/>
  <c r="B489" i="7"/>
  <c r="D488" i="7"/>
  <c r="C488" i="7"/>
  <c r="B488" i="7"/>
  <c r="D487" i="7"/>
  <c r="C487" i="7"/>
  <c r="B487" i="7"/>
  <c r="D486" i="7"/>
  <c r="C486" i="7"/>
  <c r="B486" i="7"/>
  <c r="D485" i="7"/>
  <c r="C485" i="7"/>
  <c r="B485" i="7"/>
  <c r="D484" i="7"/>
  <c r="C484" i="7"/>
  <c r="B484" i="7"/>
  <c r="D483" i="7"/>
  <c r="C483" i="7"/>
  <c r="B483" i="7"/>
  <c r="D482" i="7"/>
  <c r="C482" i="7"/>
  <c r="B482" i="7"/>
  <c r="D481" i="7"/>
  <c r="C481" i="7"/>
  <c r="B481" i="7"/>
  <c r="D480" i="7"/>
  <c r="C480" i="7"/>
  <c r="B480" i="7"/>
  <c r="D479" i="7"/>
  <c r="C479" i="7"/>
  <c r="B479" i="7"/>
  <c r="D478" i="7"/>
  <c r="C478" i="7"/>
  <c r="B478" i="7"/>
  <c r="D477" i="7"/>
  <c r="C477" i="7"/>
  <c r="B477" i="7"/>
  <c r="D476" i="7"/>
  <c r="C476" i="7"/>
  <c r="B476" i="7"/>
  <c r="D475" i="7"/>
  <c r="C475" i="7"/>
  <c r="B475" i="7"/>
  <c r="D474" i="7"/>
  <c r="C474" i="7"/>
  <c r="B474" i="7"/>
  <c r="D473" i="7"/>
  <c r="C473" i="7"/>
  <c r="B473" i="7"/>
  <c r="D472" i="7"/>
  <c r="C472" i="7"/>
  <c r="B472" i="7"/>
  <c r="D471" i="7"/>
  <c r="C471" i="7"/>
  <c r="B471" i="7"/>
  <c r="D470" i="7"/>
  <c r="C470" i="7"/>
  <c r="B470" i="7"/>
  <c r="D469" i="7"/>
  <c r="C469" i="7"/>
  <c r="B469" i="7"/>
  <c r="D468" i="7"/>
  <c r="C468" i="7"/>
  <c r="B468" i="7"/>
  <c r="D467" i="7"/>
  <c r="C467" i="7"/>
  <c r="B467" i="7"/>
  <c r="D466" i="7"/>
  <c r="C466" i="7"/>
  <c r="B466" i="7"/>
  <c r="D465" i="7"/>
  <c r="C465" i="7"/>
  <c r="B465" i="7"/>
  <c r="D464" i="7"/>
  <c r="C464" i="7"/>
  <c r="B464" i="7"/>
  <c r="D463" i="7"/>
  <c r="C463" i="7"/>
  <c r="B463" i="7"/>
  <c r="D462" i="7"/>
  <c r="C462" i="7"/>
  <c r="B462" i="7"/>
  <c r="D461" i="7"/>
  <c r="C461" i="7"/>
  <c r="B461" i="7"/>
  <c r="D460" i="7"/>
  <c r="C460" i="7"/>
  <c r="B460" i="7"/>
  <c r="D459" i="7"/>
  <c r="C459" i="7"/>
  <c r="B459" i="7"/>
  <c r="D458" i="7"/>
  <c r="C458" i="7"/>
  <c r="B458" i="7"/>
  <c r="D457" i="7"/>
  <c r="C457" i="7"/>
  <c r="B457" i="7"/>
  <c r="D456" i="7"/>
  <c r="C456" i="7"/>
  <c r="B456" i="7"/>
  <c r="D455" i="7"/>
  <c r="C455" i="7"/>
  <c r="B455" i="7"/>
  <c r="D454" i="7"/>
  <c r="C454" i="7"/>
  <c r="B454" i="7"/>
  <c r="D453" i="7"/>
  <c r="C453" i="7"/>
  <c r="B453" i="7"/>
  <c r="D452" i="7"/>
  <c r="C452" i="7"/>
  <c r="B452" i="7"/>
  <c r="D451" i="7"/>
  <c r="C451" i="7"/>
  <c r="B451" i="7"/>
  <c r="D450" i="7"/>
  <c r="C450" i="7"/>
  <c r="B450" i="7"/>
  <c r="D449" i="7"/>
  <c r="C449" i="7"/>
  <c r="B449" i="7"/>
  <c r="D448" i="7"/>
  <c r="C448" i="7"/>
  <c r="B448" i="7"/>
  <c r="D447" i="7"/>
  <c r="C447" i="7"/>
  <c r="B447" i="7"/>
  <c r="D446" i="7"/>
  <c r="C446" i="7"/>
  <c r="B446" i="7"/>
  <c r="D445" i="7"/>
  <c r="C445" i="7"/>
  <c r="B445" i="7"/>
  <c r="D444" i="7"/>
  <c r="C444" i="7"/>
  <c r="B444" i="7"/>
  <c r="D443" i="7"/>
  <c r="C443" i="7"/>
  <c r="B443" i="7"/>
  <c r="D442" i="7"/>
  <c r="C442" i="7"/>
  <c r="B442" i="7"/>
  <c r="D441" i="7"/>
  <c r="C441" i="7"/>
  <c r="B441" i="7"/>
  <c r="D440" i="7"/>
  <c r="C440" i="7"/>
  <c r="B440" i="7"/>
  <c r="D439" i="7"/>
  <c r="C439" i="7"/>
  <c r="B439" i="7"/>
  <c r="D438" i="7"/>
  <c r="C438" i="7"/>
  <c r="B438" i="7"/>
  <c r="D437" i="7"/>
  <c r="C437" i="7"/>
  <c r="B437" i="7"/>
  <c r="D436" i="7"/>
  <c r="C436" i="7"/>
  <c r="B436" i="7"/>
  <c r="D435" i="7"/>
  <c r="C435" i="7"/>
  <c r="B435" i="7"/>
  <c r="D434" i="7"/>
  <c r="C434" i="7"/>
  <c r="B434" i="7"/>
  <c r="D433" i="7"/>
  <c r="C433" i="7"/>
  <c r="B433" i="7"/>
  <c r="D432" i="7"/>
  <c r="C432" i="7"/>
  <c r="B432" i="7"/>
  <c r="D431" i="7"/>
  <c r="C431" i="7"/>
  <c r="B431" i="7"/>
  <c r="D430" i="7"/>
  <c r="C430" i="7"/>
  <c r="B430" i="7"/>
  <c r="D429" i="7"/>
  <c r="C429" i="7"/>
  <c r="B429" i="7"/>
  <c r="D428" i="7"/>
  <c r="C428" i="7"/>
  <c r="B428" i="7"/>
  <c r="D427" i="7"/>
  <c r="C427" i="7"/>
  <c r="B427" i="7"/>
  <c r="D426" i="7"/>
  <c r="C426" i="7"/>
  <c r="B426" i="7"/>
  <c r="D425" i="7"/>
  <c r="C425" i="7"/>
  <c r="B425" i="7"/>
  <c r="D424" i="7"/>
  <c r="C424" i="7"/>
  <c r="B424" i="7"/>
  <c r="D423" i="7"/>
  <c r="C423" i="7"/>
  <c r="B423" i="7"/>
  <c r="D422" i="7"/>
  <c r="C422" i="7"/>
  <c r="B422" i="7"/>
  <c r="D421" i="7"/>
  <c r="C421" i="7"/>
  <c r="B421" i="7"/>
  <c r="D420" i="7"/>
  <c r="C420" i="7"/>
  <c r="B420" i="7"/>
  <c r="D419" i="7"/>
  <c r="C419" i="7"/>
  <c r="B419" i="7"/>
  <c r="D418" i="7"/>
  <c r="C418" i="7"/>
  <c r="B418" i="7"/>
  <c r="D417" i="7"/>
  <c r="C417" i="7"/>
  <c r="B417" i="7"/>
  <c r="D416" i="7"/>
  <c r="C416" i="7"/>
  <c r="B416" i="7"/>
  <c r="D415" i="7"/>
  <c r="C415" i="7"/>
  <c r="B415" i="7"/>
  <c r="D414" i="7"/>
  <c r="C414" i="7"/>
  <c r="B414" i="7"/>
  <c r="D413" i="7"/>
  <c r="C413" i="7"/>
  <c r="B413" i="7"/>
  <c r="D412" i="7"/>
  <c r="C412" i="7"/>
  <c r="B412" i="7"/>
  <c r="D411" i="7"/>
  <c r="C411" i="7"/>
  <c r="B411" i="7"/>
  <c r="D410" i="7"/>
  <c r="C410" i="7"/>
  <c r="B410" i="7"/>
  <c r="D409" i="7"/>
  <c r="C409" i="7"/>
  <c r="B409" i="7"/>
  <c r="D408" i="7"/>
  <c r="C408" i="7"/>
  <c r="B408" i="7"/>
  <c r="D407" i="7"/>
  <c r="C407" i="7"/>
  <c r="B407" i="7"/>
  <c r="D406" i="7"/>
  <c r="C406" i="7"/>
  <c r="B406" i="7"/>
  <c r="D405" i="7"/>
  <c r="C405" i="7"/>
  <c r="B405" i="7"/>
  <c r="D404" i="7"/>
  <c r="C404" i="7"/>
  <c r="B404" i="7"/>
  <c r="D403" i="7"/>
  <c r="C403" i="7"/>
  <c r="B403" i="7"/>
  <c r="D402" i="7"/>
  <c r="C402" i="7"/>
  <c r="B402" i="7"/>
  <c r="D401" i="7"/>
  <c r="C401" i="7"/>
  <c r="B401" i="7"/>
  <c r="D400" i="7"/>
  <c r="C400" i="7"/>
  <c r="B400" i="7"/>
  <c r="D399" i="7"/>
  <c r="C399" i="7"/>
  <c r="B399" i="7"/>
  <c r="D398" i="7"/>
  <c r="C398" i="7"/>
  <c r="B398" i="7"/>
  <c r="D397" i="7"/>
  <c r="C397" i="7"/>
  <c r="B397" i="7"/>
  <c r="D396" i="7"/>
  <c r="C396" i="7"/>
  <c r="B396" i="7"/>
  <c r="D395" i="7"/>
  <c r="C395" i="7"/>
  <c r="B395" i="7"/>
  <c r="D394" i="7"/>
  <c r="C394" i="7"/>
  <c r="B394" i="7"/>
  <c r="D393" i="7"/>
  <c r="C393" i="7"/>
  <c r="B393" i="7"/>
  <c r="D392" i="7"/>
  <c r="C392" i="7"/>
  <c r="B392" i="7"/>
  <c r="D391" i="7"/>
  <c r="C391" i="7"/>
  <c r="B391" i="7"/>
  <c r="D390" i="7"/>
  <c r="C390" i="7"/>
  <c r="B390" i="7"/>
  <c r="D389" i="7"/>
  <c r="C389" i="7"/>
  <c r="B389" i="7"/>
  <c r="D388" i="7"/>
  <c r="C388" i="7"/>
  <c r="B388" i="7"/>
  <c r="D387" i="7"/>
  <c r="C387" i="7"/>
  <c r="B387" i="7"/>
  <c r="D386" i="7"/>
  <c r="C386" i="7"/>
  <c r="B386" i="7"/>
  <c r="D385" i="7"/>
  <c r="C385" i="7"/>
  <c r="B385" i="7"/>
  <c r="D384" i="7"/>
  <c r="C384" i="7"/>
  <c r="B384" i="7"/>
  <c r="D383" i="7"/>
  <c r="C383" i="7"/>
  <c r="B383" i="7"/>
  <c r="D382" i="7"/>
  <c r="C382" i="7"/>
  <c r="B382" i="7"/>
  <c r="D381" i="7"/>
  <c r="C381" i="7"/>
  <c r="B381" i="7"/>
  <c r="D380" i="7"/>
  <c r="C380" i="7"/>
  <c r="B380" i="7"/>
  <c r="D379" i="7"/>
  <c r="C379" i="7"/>
  <c r="B379" i="7"/>
  <c r="D378" i="7"/>
  <c r="C378" i="7"/>
  <c r="B378" i="7"/>
  <c r="D377" i="7"/>
  <c r="C377" i="7"/>
  <c r="B377" i="7"/>
  <c r="D376" i="7"/>
  <c r="C376" i="7"/>
  <c r="B376" i="7"/>
  <c r="D375" i="7"/>
  <c r="C375" i="7"/>
  <c r="B375" i="7"/>
  <c r="D374" i="7"/>
  <c r="C374" i="7"/>
  <c r="B374" i="7"/>
  <c r="D373" i="7"/>
  <c r="C373" i="7"/>
  <c r="B373" i="7"/>
  <c r="D372" i="7"/>
  <c r="C372" i="7"/>
  <c r="B372" i="7"/>
  <c r="D371" i="7"/>
  <c r="C371" i="7"/>
  <c r="B371" i="7"/>
  <c r="D370" i="7"/>
  <c r="C370" i="7"/>
  <c r="B370" i="7"/>
  <c r="D369" i="7"/>
  <c r="C369" i="7"/>
  <c r="B369" i="7"/>
  <c r="D368" i="7"/>
  <c r="C368" i="7"/>
  <c r="B368" i="7"/>
  <c r="D367" i="7"/>
  <c r="C367" i="7"/>
  <c r="B367" i="7"/>
  <c r="D366" i="7"/>
  <c r="C366" i="7"/>
  <c r="B366" i="7"/>
  <c r="D365" i="7"/>
  <c r="C365" i="7"/>
  <c r="B365" i="7"/>
  <c r="D364" i="7"/>
  <c r="C364" i="7"/>
  <c r="B364" i="7"/>
  <c r="D363" i="7"/>
  <c r="C363" i="7"/>
  <c r="B363" i="7"/>
  <c r="D362" i="7"/>
  <c r="C362" i="7"/>
  <c r="B362" i="7"/>
  <c r="D361" i="7"/>
  <c r="C361" i="7"/>
  <c r="B361" i="7"/>
  <c r="D360" i="7"/>
  <c r="C360" i="7"/>
  <c r="B360" i="7"/>
  <c r="D359" i="7"/>
  <c r="C359" i="7"/>
  <c r="B359" i="7"/>
  <c r="D358" i="7"/>
  <c r="C358" i="7"/>
  <c r="B358" i="7"/>
  <c r="D357" i="7"/>
  <c r="C357" i="7"/>
  <c r="B357" i="7"/>
  <c r="D356" i="7"/>
  <c r="C356" i="7"/>
  <c r="B356" i="7"/>
  <c r="D355" i="7"/>
  <c r="C355" i="7"/>
  <c r="B355" i="7"/>
  <c r="D354" i="7"/>
  <c r="C354" i="7"/>
  <c r="B354" i="7"/>
  <c r="D353" i="7"/>
  <c r="C353" i="7"/>
  <c r="B353" i="7"/>
  <c r="D352" i="7"/>
  <c r="C352" i="7"/>
  <c r="B352" i="7"/>
  <c r="D351" i="7"/>
  <c r="C351" i="7"/>
  <c r="B351" i="7"/>
  <c r="D350" i="7"/>
  <c r="C350" i="7"/>
  <c r="B350" i="7"/>
  <c r="D349" i="7"/>
  <c r="C349" i="7"/>
  <c r="B349" i="7"/>
  <c r="D348" i="7"/>
  <c r="C348" i="7"/>
  <c r="B348" i="7"/>
  <c r="D347" i="7"/>
  <c r="C347" i="7"/>
  <c r="B347" i="7"/>
  <c r="D346" i="7"/>
  <c r="C346" i="7"/>
  <c r="B346" i="7"/>
  <c r="D345" i="7"/>
  <c r="C345" i="7"/>
  <c r="B345" i="7"/>
  <c r="D344" i="7"/>
  <c r="C344" i="7"/>
  <c r="B344" i="7"/>
  <c r="D343" i="7"/>
  <c r="C343" i="7"/>
  <c r="B343" i="7"/>
  <c r="D342" i="7"/>
  <c r="C342" i="7"/>
  <c r="B342" i="7"/>
  <c r="D341" i="7"/>
  <c r="C341" i="7"/>
  <c r="B341" i="7"/>
  <c r="D340" i="7"/>
  <c r="C340" i="7"/>
  <c r="B340" i="7"/>
  <c r="D339" i="7"/>
  <c r="C339" i="7"/>
  <c r="B339" i="7"/>
  <c r="D338" i="7"/>
  <c r="C338" i="7"/>
  <c r="B338" i="7"/>
  <c r="D337" i="7"/>
  <c r="C337" i="7"/>
  <c r="B337" i="7"/>
  <c r="D336" i="7"/>
  <c r="C336" i="7"/>
  <c r="B336" i="7"/>
  <c r="D335" i="7"/>
  <c r="C335" i="7"/>
  <c r="B335" i="7"/>
  <c r="D334" i="7"/>
  <c r="C334" i="7"/>
  <c r="B334" i="7"/>
  <c r="D333" i="7"/>
  <c r="C333" i="7"/>
  <c r="B333" i="7"/>
  <c r="D332" i="7"/>
  <c r="C332" i="7"/>
  <c r="B332" i="7"/>
  <c r="D331" i="7"/>
  <c r="C331" i="7"/>
  <c r="B331" i="7"/>
  <c r="D330" i="7"/>
  <c r="C330" i="7"/>
  <c r="B330" i="7"/>
  <c r="D329" i="7"/>
  <c r="C329" i="7"/>
  <c r="B329" i="7"/>
  <c r="D328" i="7"/>
  <c r="C328" i="7"/>
  <c r="B328" i="7"/>
  <c r="D327" i="7"/>
  <c r="C327" i="7"/>
  <c r="B327" i="7"/>
  <c r="D326" i="7"/>
  <c r="C326" i="7"/>
  <c r="B326" i="7"/>
  <c r="D325" i="7"/>
  <c r="C325" i="7"/>
  <c r="B325" i="7"/>
  <c r="D324" i="7"/>
  <c r="C324" i="7"/>
  <c r="B324" i="7"/>
  <c r="D323" i="7"/>
  <c r="C323" i="7"/>
  <c r="B323" i="7"/>
  <c r="D322" i="7"/>
  <c r="C322" i="7"/>
  <c r="B322" i="7"/>
  <c r="D321" i="7"/>
  <c r="C321" i="7"/>
  <c r="B321" i="7"/>
  <c r="D320" i="7"/>
  <c r="C320" i="7"/>
  <c r="B320" i="7"/>
  <c r="D319" i="7"/>
  <c r="C319" i="7"/>
  <c r="B319" i="7"/>
  <c r="D318" i="7"/>
  <c r="C318" i="7"/>
  <c r="B318" i="7"/>
  <c r="D317" i="7"/>
  <c r="C317" i="7"/>
  <c r="B317" i="7"/>
  <c r="D316" i="7"/>
  <c r="C316" i="7"/>
  <c r="B316" i="7"/>
  <c r="D315" i="7"/>
  <c r="C315" i="7"/>
  <c r="B315" i="7"/>
  <c r="D314" i="7"/>
  <c r="C314" i="7"/>
  <c r="B314" i="7"/>
  <c r="D313" i="7"/>
  <c r="C313" i="7"/>
  <c r="B313" i="7"/>
  <c r="D312" i="7"/>
  <c r="C312" i="7"/>
  <c r="B312" i="7"/>
  <c r="D311" i="7"/>
  <c r="C311" i="7"/>
  <c r="B311" i="7"/>
  <c r="D310" i="7"/>
  <c r="C310" i="7"/>
  <c r="B310" i="7"/>
  <c r="D309" i="7"/>
  <c r="C309" i="7"/>
  <c r="B309" i="7"/>
  <c r="D308" i="7"/>
  <c r="C308" i="7"/>
  <c r="B308" i="7"/>
  <c r="D307" i="7"/>
  <c r="C307" i="7"/>
  <c r="B307" i="7"/>
  <c r="D306" i="7"/>
  <c r="C306" i="7"/>
  <c r="B306" i="7"/>
  <c r="D305" i="7"/>
  <c r="C305" i="7"/>
  <c r="B305" i="7"/>
  <c r="D304" i="7"/>
  <c r="C304" i="7"/>
  <c r="B304" i="7"/>
  <c r="D303" i="7"/>
  <c r="C303" i="7"/>
  <c r="B303" i="7"/>
  <c r="D302" i="7"/>
  <c r="C302" i="7"/>
  <c r="B302" i="7"/>
  <c r="D301" i="7"/>
  <c r="C301" i="7"/>
  <c r="B301" i="7"/>
  <c r="D300" i="7"/>
  <c r="C300" i="7"/>
  <c r="B300" i="7"/>
  <c r="D299" i="7"/>
  <c r="C299" i="7"/>
  <c r="B299" i="7"/>
  <c r="D298" i="7"/>
  <c r="C298" i="7"/>
  <c r="B298" i="7"/>
  <c r="D297" i="7"/>
  <c r="C297" i="7"/>
  <c r="B297" i="7"/>
  <c r="D296" i="7"/>
  <c r="C296" i="7"/>
  <c r="B296" i="7"/>
  <c r="D295" i="7"/>
  <c r="C295" i="7"/>
  <c r="B295" i="7"/>
  <c r="D294" i="7"/>
  <c r="C294" i="7"/>
  <c r="B294" i="7"/>
  <c r="D293" i="7"/>
  <c r="C293" i="7"/>
  <c r="B293" i="7"/>
  <c r="D292" i="7"/>
  <c r="C292" i="7"/>
  <c r="B292" i="7"/>
  <c r="D291" i="7"/>
  <c r="C291" i="7"/>
  <c r="B291" i="7"/>
  <c r="D290" i="7"/>
  <c r="C290" i="7"/>
  <c r="B290" i="7"/>
  <c r="D289" i="7"/>
  <c r="C289" i="7"/>
  <c r="B289" i="7"/>
  <c r="D288" i="7"/>
  <c r="C288" i="7"/>
  <c r="B288" i="7"/>
  <c r="D287" i="7"/>
  <c r="C287" i="7"/>
  <c r="B287" i="7"/>
  <c r="D286" i="7"/>
  <c r="C286" i="7"/>
  <c r="B286" i="7"/>
  <c r="D285" i="7"/>
  <c r="C285" i="7"/>
  <c r="B285" i="7"/>
  <c r="D284" i="7"/>
  <c r="C284" i="7"/>
  <c r="B284" i="7"/>
  <c r="D283" i="7"/>
  <c r="C283" i="7"/>
  <c r="B283" i="7"/>
  <c r="D282" i="7"/>
  <c r="C282" i="7"/>
  <c r="B282" i="7"/>
  <c r="D281" i="7"/>
  <c r="C281" i="7"/>
  <c r="B281" i="7"/>
  <c r="D280" i="7"/>
  <c r="C280" i="7"/>
  <c r="B280" i="7"/>
  <c r="D279" i="7"/>
  <c r="C279" i="7"/>
  <c r="B279" i="7"/>
  <c r="D278" i="7"/>
  <c r="C278" i="7"/>
  <c r="B278" i="7"/>
  <c r="D277" i="7"/>
  <c r="C277" i="7"/>
  <c r="B277" i="7"/>
  <c r="D276" i="7"/>
  <c r="C276" i="7"/>
  <c r="B276" i="7"/>
  <c r="D275" i="7"/>
  <c r="C275" i="7"/>
  <c r="B275" i="7"/>
  <c r="D274" i="7"/>
  <c r="C274" i="7"/>
  <c r="B274" i="7"/>
  <c r="D273" i="7"/>
  <c r="C273" i="7"/>
  <c r="B273" i="7"/>
  <c r="D272" i="7"/>
  <c r="C272" i="7"/>
  <c r="B272" i="7"/>
  <c r="D271" i="7"/>
  <c r="C271" i="7"/>
  <c r="B271" i="7"/>
  <c r="D270" i="7"/>
  <c r="C270" i="7"/>
  <c r="B270" i="7"/>
  <c r="D269" i="7"/>
  <c r="C269" i="7"/>
  <c r="B269" i="7"/>
  <c r="D268" i="7"/>
  <c r="C268" i="7"/>
  <c r="B268" i="7"/>
  <c r="D267" i="7"/>
  <c r="C267" i="7"/>
  <c r="B267" i="7"/>
  <c r="D266" i="7"/>
  <c r="C266" i="7"/>
  <c r="B266" i="7"/>
  <c r="D265" i="7"/>
  <c r="C265" i="7"/>
  <c r="B265" i="7"/>
  <c r="D264" i="7"/>
  <c r="C264" i="7"/>
  <c r="B264" i="7"/>
  <c r="D263" i="7"/>
  <c r="C263" i="7"/>
  <c r="B263" i="7"/>
  <c r="D262" i="7"/>
  <c r="C262" i="7"/>
  <c r="B262" i="7"/>
  <c r="D261" i="7"/>
  <c r="C261" i="7"/>
  <c r="B261" i="7"/>
  <c r="D260" i="7"/>
  <c r="C260" i="7"/>
  <c r="B260" i="7"/>
  <c r="D259" i="7"/>
  <c r="C259" i="7"/>
  <c r="B259" i="7"/>
  <c r="D258" i="7"/>
  <c r="C258" i="7"/>
  <c r="B258" i="7"/>
  <c r="D257" i="7"/>
  <c r="C257" i="7"/>
  <c r="B257" i="7"/>
  <c r="D256" i="7"/>
  <c r="C256" i="7"/>
  <c r="B256" i="7"/>
  <c r="D255" i="7"/>
  <c r="C255" i="7"/>
  <c r="B255" i="7"/>
  <c r="D254" i="7"/>
  <c r="C254" i="7"/>
  <c r="B254" i="7"/>
  <c r="D253" i="7"/>
  <c r="C253" i="7"/>
  <c r="B253" i="7"/>
  <c r="D252" i="7"/>
  <c r="C252" i="7"/>
  <c r="B252" i="7"/>
  <c r="D251" i="7"/>
  <c r="C251" i="7"/>
  <c r="B251" i="7"/>
  <c r="D250" i="7"/>
  <c r="C250" i="7"/>
  <c r="B250" i="7"/>
  <c r="D249" i="7"/>
  <c r="C249" i="7"/>
  <c r="B249" i="7"/>
  <c r="D248" i="7"/>
  <c r="C248" i="7"/>
  <c r="B248" i="7"/>
  <c r="D247" i="7"/>
  <c r="C247" i="7"/>
  <c r="B247" i="7"/>
  <c r="D246" i="7"/>
  <c r="C246" i="7"/>
  <c r="B246" i="7"/>
  <c r="D245" i="7"/>
  <c r="C245" i="7"/>
  <c r="B245" i="7"/>
  <c r="D244" i="7"/>
  <c r="C244" i="7"/>
  <c r="B244" i="7"/>
  <c r="D243" i="7"/>
  <c r="C243" i="7"/>
  <c r="B243" i="7"/>
  <c r="D242" i="7"/>
  <c r="C242" i="7"/>
  <c r="B242" i="7"/>
  <c r="D241" i="7"/>
  <c r="C241" i="7"/>
  <c r="B241" i="7"/>
  <c r="D240" i="7"/>
  <c r="C240" i="7"/>
  <c r="B240" i="7"/>
  <c r="D239" i="7"/>
  <c r="C239" i="7"/>
  <c r="B239" i="7"/>
  <c r="D238" i="7"/>
  <c r="C238" i="7"/>
  <c r="B238" i="7"/>
  <c r="D237" i="7"/>
  <c r="C237" i="7"/>
  <c r="B237" i="7"/>
  <c r="D236" i="7"/>
  <c r="C236" i="7"/>
  <c r="B236" i="7"/>
  <c r="D235" i="7"/>
  <c r="C235" i="7"/>
  <c r="B235" i="7"/>
  <c r="D234" i="7"/>
  <c r="C234" i="7"/>
  <c r="B234" i="7"/>
  <c r="D233" i="7"/>
  <c r="C233" i="7"/>
  <c r="B233" i="7"/>
  <c r="D232" i="7"/>
  <c r="C232" i="7"/>
  <c r="B232" i="7"/>
  <c r="D231" i="7"/>
  <c r="C231" i="7"/>
  <c r="B231" i="7"/>
  <c r="D230" i="7"/>
  <c r="C230" i="7"/>
  <c r="B230" i="7"/>
  <c r="D229" i="7"/>
  <c r="C229" i="7"/>
  <c r="B229" i="7"/>
  <c r="D228" i="7"/>
  <c r="C228" i="7"/>
  <c r="B228" i="7"/>
  <c r="D227" i="7"/>
  <c r="C227" i="7"/>
  <c r="B227" i="7"/>
  <c r="D226" i="7"/>
  <c r="C226" i="7"/>
  <c r="B226" i="7"/>
  <c r="D225" i="7"/>
  <c r="C225" i="7"/>
  <c r="B225" i="7"/>
  <c r="D224" i="7"/>
  <c r="C224" i="7"/>
  <c r="B224" i="7"/>
  <c r="D223" i="7"/>
  <c r="C223" i="7"/>
  <c r="B223" i="7"/>
  <c r="D222" i="7"/>
  <c r="C222" i="7"/>
  <c r="B222" i="7"/>
  <c r="D221" i="7"/>
  <c r="C221" i="7"/>
  <c r="B221" i="7"/>
  <c r="D220" i="7"/>
  <c r="C220" i="7"/>
  <c r="B220" i="7"/>
  <c r="D219" i="7"/>
  <c r="C219" i="7"/>
  <c r="B219" i="7"/>
  <c r="D218" i="7"/>
  <c r="C218" i="7"/>
  <c r="B218" i="7"/>
  <c r="D217" i="7"/>
  <c r="C217" i="7"/>
  <c r="B217" i="7"/>
  <c r="D216" i="7"/>
  <c r="C216" i="7"/>
  <c r="B216" i="7"/>
  <c r="D215" i="7"/>
  <c r="C215" i="7"/>
  <c r="B215" i="7"/>
  <c r="D214" i="7"/>
  <c r="C214" i="7"/>
  <c r="B214" i="7"/>
  <c r="D213" i="7"/>
  <c r="C213" i="7"/>
  <c r="B213" i="7"/>
  <c r="D212" i="7"/>
  <c r="C212" i="7"/>
  <c r="B212" i="7"/>
  <c r="D211" i="7"/>
  <c r="C211" i="7"/>
  <c r="B211" i="7"/>
  <c r="D210" i="7"/>
  <c r="C210" i="7"/>
  <c r="B210" i="7"/>
  <c r="D209" i="7"/>
  <c r="C209" i="7"/>
  <c r="B209" i="7"/>
  <c r="D208" i="7"/>
  <c r="C208" i="7"/>
  <c r="B208" i="7"/>
  <c r="D207" i="7"/>
  <c r="C207" i="7"/>
  <c r="B207" i="7"/>
  <c r="D206" i="7"/>
  <c r="C206" i="7"/>
  <c r="B206" i="7"/>
  <c r="D205" i="7"/>
  <c r="C205" i="7"/>
  <c r="B205" i="7"/>
  <c r="D204" i="7"/>
  <c r="C204" i="7"/>
  <c r="B204" i="7"/>
  <c r="D203" i="7"/>
  <c r="C203" i="7"/>
  <c r="B203" i="7"/>
  <c r="D202" i="7"/>
  <c r="C202" i="7"/>
  <c r="B202" i="7"/>
  <c r="D201" i="7"/>
  <c r="C201" i="7"/>
  <c r="B201" i="7"/>
  <c r="D200" i="7"/>
  <c r="C200" i="7"/>
  <c r="B200" i="7"/>
  <c r="D199" i="7"/>
  <c r="C199" i="7"/>
  <c r="B199" i="7"/>
  <c r="D198" i="7"/>
  <c r="C198" i="7"/>
  <c r="B198" i="7"/>
  <c r="D197" i="7"/>
  <c r="C197" i="7"/>
  <c r="B197" i="7"/>
  <c r="D196" i="7"/>
  <c r="C196" i="7"/>
  <c r="B196" i="7"/>
  <c r="D195" i="7"/>
  <c r="C195" i="7"/>
  <c r="B195" i="7"/>
  <c r="D194" i="7"/>
  <c r="C194" i="7"/>
  <c r="B194" i="7"/>
  <c r="D193" i="7"/>
  <c r="C193" i="7"/>
  <c r="B193" i="7"/>
  <c r="D192" i="7"/>
  <c r="C192" i="7"/>
  <c r="B192" i="7"/>
  <c r="D191" i="7"/>
  <c r="C191" i="7"/>
  <c r="B191" i="7"/>
  <c r="D190" i="7"/>
  <c r="C190" i="7"/>
  <c r="B190" i="7"/>
  <c r="D189" i="7"/>
  <c r="C189" i="7"/>
  <c r="B189" i="7"/>
  <c r="D188" i="7"/>
  <c r="C188" i="7"/>
  <c r="B188" i="7"/>
  <c r="D187" i="7"/>
  <c r="C187" i="7"/>
  <c r="B187" i="7"/>
  <c r="D186" i="7"/>
  <c r="C186" i="7"/>
  <c r="B186" i="7"/>
  <c r="D185" i="7"/>
  <c r="C185" i="7"/>
  <c r="B185" i="7"/>
  <c r="D184" i="7"/>
  <c r="C184" i="7"/>
  <c r="B184" i="7"/>
  <c r="D183" i="7"/>
  <c r="C183" i="7"/>
  <c r="B183" i="7"/>
  <c r="D182" i="7"/>
  <c r="C182" i="7"/>
  <c r="B182" i="7"/>
  <c r="D181" i="7"/>
  <c r="C181" i="7"/>
  <c r="B181" i="7"/>
  <c r="D180" i="7"/>
  <c r="C180" i="7"/>
  <c r="B180" i="7"/>
  <c r="D179" i="7"/>
  <c r="C179" i="7"/>
  <c r="B179" i="7"/>
  <c r="D178" i="7"/>
  <c r="C178" i="7"/>
  <c r="B178" i="7"/>
  <c r="D177" i="7"/>
  <c r="C177" i="7"/>
  <c r="B177" i="7"/>
  <c r="D176" i="7"/>
  <c r="C176" i="7"/>
  <c r="B176" i="7"/>
  <c r="D175" i="7"/>
  <c r="C175" i="7"/>
  <c r="B175" i="7"/>
  <c r="D174" i="7"/>
  <c r="C174" i="7"/>
  <c r="B174" i="7"/>
  <c r="D173" i="7"/>
  <c r="C173" i="7"/>
  <c r="B173" i="7"/>
  <c r="D172" i="7"/>
  <c r="C172" i="7"/>
  <c r="B172" i="7"/>
  <c r="D171" i="7"/>
  <c r="C171" i="7"/>
  <c r="B171" i="7"/>
  <c r="D170" i="7"/>
  <c r="C170" i="7"/>
  <c r="B170" i="7"/>
  <c r="D169" i="7"/>
  <c r="C169" i="7"/>
  <c r="B169" i="7"/>
  <c r="D168" i="7"/>
  <c r="C168" i="7"/>
  <c r="B168" i="7"/>
  <c r="D167" i="7"/>
  <c r="C167" i="7"/>
  <c r="B167" i="7"/>
  <c r="D166" i="7"/>
  <c r="C166" i="7"/>
  <c r="B166" i="7"/>
  <c r="D165" i="7"/>
  <c r="C165" i="7"/>
  <c r="B165" i="7"/>
  <c r="D164" i="7"/>
  <c r="C164" i="7"/>
  <c r="B164" i="7"/>
  <c r="D163" i="7"/>
  <c r="C163" i="7"/>
  <c r="B163" i="7"/>
  <c r="D162" i="7"/>
  <c r="C162" i="7"/>
  <c r="B162" i="7"/>
  <c r="D161" i="7"/>
  <c r="C161" i="7"/>
  <c r="B161" i="7"/>
  <c r="D160" i="7"/>
  <c r="C160" i="7"/>
  <c r="B160" i="7"/>
  <c r="D159" i="7"/>
  <c r="C159" i="7"/>
  <c r="B159" i="7"/>
  <c r="D158" i="7"/>
  <c r="C158" i="7"/>
  <c r="B158" i="7"/>
  <c r="D157" i="7"/>
  <c r="C157" i="7"/>
  <c r="B157" i="7"/>
  <c r="D156" i="7"/>
  <c r="C156" i="7"/>
  <c r="B156" i="7"/>
  <c r="D155" i="7"/>
  <c r="C155" i="7"/>
  <c r="B155" i="7"/>
  <c r="D154" i="7"/>
  <c r="C154" i="7"/>
  <c r="B154" i="7"/>
  <c r="D153" i="7"/>
  <c r="C153" i="7"/>
  <c r="B153" i="7"/>
  <c r="D152" i="7"/>
  <c r="C152" i="7"/>
  <c r="B152" i="7"/>
  <c r="D151" i="7"/>
  <c r="C151" i="7"/>
  <c r="B151" i="7"/>
  <c r="D150" i="7"/>
  <c r="C150" i="7"/>
  <c r="B150" i="7"/>
  <c r="D149" i="7"/>
  <c r="C149" i="7"/>
  <c r="B149" i="7"/>
  <c r="D148" i="7"/>
  <c r="C148" i="7"/>
  <c r="B148" i="7"/>
  <c r="D147" i="7"/>
  <c r="C147" i="7"/>
  <c r="B147" i="7"/>
  <c r="D146" i="7"/>
  <c r="C146" i="7"/>
  <c r="B146" i="7"/>
  <c r="D145" i="7"/>
  <c r="C145" i="7"/>
  <c r="B145" i="7"/>
  <c r="D144" i="7"/>
  <c r="C144" i="7"/>
  <c r="B144" i="7"/>
  <c r="D143" i="7"/>
  <c r="C143" i="7"/>
  <c r="B143" i="7"/>
  <c r="D142" i="7"/>
  <c r="C142" i="7"/>
  <c r="B142" i="7"/>
  <c r="D141" i="7"/>
  <c r="C141" i="7"/>
  <c r="B141" i="7"/>
  <c r="D140" i="7"/>
  <c r="C140" i="7"/>
  <c r="B140" i="7"/>
  <c r="D139" i="7"/>
  <c r="C139" i="7"/>
  <c r="B139" i="7"/>
  <c r="D138" i="7"/>
  <c r="C138" i="7"/>
  <c r="B138" i="7"/>
  <c r="D137" i="7"/>
  <c r="C137" i="7"/>
  <c r="B137" i="7"/>
  <c r="D136" i="7"/>
  <c r="C136" i="7"/>
  <c r="B136" i="7"/>
  <c r="D135" i="7"/>
  <c r="C135" i="7"/>
  <c r="B135" i="7"/>
  <c r="D134" i="7"/>
  <c r="C134" i="7"/>
  <c r="B134" i="7"/>
  <c r="D133" i="7"/>
  <c r="C133" i="7"/>
  <c r="B133" i="7"/>
  <c r="D132" i="7"/>
  <c r="C132" i="7"/>
  <c r="B132" i="7"/>
  <c r="D131" i="7"/>
  <c r="C131" i="7"/>
  <c r="B131" i="7"/>
  <c r="D130" i="7"/>
  <c r="C130" i="7"/>
  <c r="B130" i="7"/>
  <c r="D129" i="7"/>
  <c r="C129" i="7"/>
  <c r="B129" i="7"/>
  <c r="D128" i="7"/>
  <c r="C128" i="7"/>
  <c r="B128" i="7"/>
  <c r="D127" i="7"/>
  <c r="C127" i="7"/>
  <c r="B127" i="7"/>
  <c r="D126" i="7"/>
  <c r="C126" i="7"/>
  <c r="B126" i="7"/>
  <c r="D125" i="7"/>
  <c r="C125" i="7"/>
  <c r="B125" i="7"/>
  <c r="D124" i="7"/>
  <c r="C124" i="7"/>
  <c r="B124" i="7"/>
  <c r="D123" i="7"/>
  <c r="C123" i="7"/>
  <c r="B123" i="7"/>
  <c r="D122" i="7"/>
  <c r="C122" i="7"/>
  <c r="B122" i="7"/>
  <c r="D121" i="7"/>
  <c r="C121" i="7"/>
  <c r="B121" i="7"/>
  <c r="D120" i="7"/>
  <c r="C120" i="7"/>
  <c r="B120" i="7"/>
  <c r="D119" i="7"/>
  <c r="C119" i="7"/>
  <c r="B119" i="7"/>
  <c r="D118" i="7"/>
  <c r="C118" i="7"/>
  <c r="B118" i="7"/>
  <c r="D117" i="7"/>
  <c r="C117" i="7"/>
  <c r="B117" i="7"/>
  <c r="D116" i="7"/>
  <c r="C116" i="7"/>
  <c r="B116" i="7"/>
  <c r="D115" i="7"/>
  <c r="C115" i="7"/>
  <c r="B115" i="7"/>
  <c r="D114" i="7"/>
  <c r="C114" i="7"/>
  <c r="B114" i="7"/>
  <c r="D113" i="7"/>
  <c r="C113" i="7"/>
  <c r="B113" i="7"/>
  <c r="D112" i="7"/>
  <c r="C112" i="7"/>
  <c r="B112" i="7"/>
  <c r="D111" i="7"/>
  <c r="C111" i="7"/>
  <c r="B111" i="7"/>
  <c r="D110" i="7"/>
  <c r="C110" i="7"/>
  <c r="B110" i="7"/>
  <c r="D109" i="7"/>
  <c r="C109" i="7"/>
  <c r="B109" i="7"/>
  <c r="D108" i="7"/>
  <c r="C108" i="7"/>
  <c r="B108" i="7"/>
  <c r="D107" i="7"/>
  <c r="C107" i="7"/>
  <c r="B107" i="7"/>
  <c r="D106" i="7"/>
  <c r="C106" i="7"/>
  <c r="B106" i="7"/>
  <c r="D105" i="7"/>
  <c r="C105" i="7"/>
  <c r="B105" i="7"/>
  <c r="D104" i="7"/>
  <c r="C104" i="7"/>
  <c r="B104" i="7"/>
  <c r="D103" i="7"/>
  <c r="C103" i="7"/>
  <c r="B103" i="7"/>
  <c r="D102" i="7"/>
  <c r="C102" i="7"/>
  <c r="B102" i="7"/>
  <c r="D101" i="7"/>
  <c r="C101" i="7"/>
  <c r="B101" i="7"/>
  <c r="D100" i="7"/>
  <c r="C100" i="7"/>
  <c r="B100" i="7"/>
  <c r="D99" i="7"/>
  <c r="C99" i="7"/>
  <c r="B99" i="7"/>
  <c r="D98" i="7"/>
  <c r="C98" i="7"/>
  <c r="B98" i="7"/>
  <c r="D97" i="7"/>
  <c r="C97" i="7"/>
  <c r="B97" i="7"/>
  <c r="D96" i="7"/>
  <c r="C96" i="7"/>
  <c r="B96" i="7"/>
  <c r="D95" i="7"/>
  <c r="C95" i="7"/>
  <c r="B95" i="7"/>
  <c r="D94" i="7"/>
  <c r="C94" i="7"/>
  <c r="B94" i="7"/>
  <c r="D93" i="7"/>
  <c r="C93" i="7"/>
  <c r="B93" i="7"/>
  <c r="D92" i="7"/>
  <c r="C92" i="7"/>
  <c r="B92" i="7"/>
  <c r="D91" i="7"/>
  <c r="C91" i="7"/>
  <c r="B91" i="7"/>
  <c r="D90" i="7"/>
  <c r="C90" i="7"/>
  <c r="B90" i="7"/>
  <c r="D89" i="7"/>
  <c r="C89" i="7"/>
  <c r="B89" i="7"/>
  <c r="D88" i="7"/>
  <c r="C88" i="7"/>
  <c r="B88" i="7"/>
  <c r="D87" i="7"/>
  <c r="C87" i="7"/>
  <c r="B87" i="7"/>
  <c r="D86" i="7"/>
  <c r="C86" i="7"/>
  <c r="B86" i="7"/>
  <c r="D85" i="7"/>
  <c r="C85" i="7"/>
  <c r="B85" i="7"/>
  <c r="D84" i="7"/>
  <c r="C84" i="7"/>
  <c r="B84" i="7"/>
  <c r="D83" i="7"/>
  <c r="C83" i="7"/>
  <c r="B83" i="7"/>
  <c r="D82" i="7"/>
  <c r="C82" i="7"/>
  <c r="B82" i="7"/>
  <c r="D81" i="7"/>
  <c r="C81" i="7"/>
  <c r="B81" i="7"/>
  <c r="D80" i="7"/>
  <c r="C80" i="7"/>
  <c r="B80" i="7"/>
  <c r="D79" i="7"/>
  <c r="C79" i="7"/>
  <c r="B79" i="7"/>
  <c r="D78" i="7"/>
  <c r="C78" i="7"/>
  <c r="B78" i="7"/>
  <c r="D77" i="7"/>
  <c r="C77" i="7"/>
  <c r="B77" i="7"/>
  <c r="D76" i="7"/>
  <c r="C76" i="7"/>
  <c r="B76" i="7"/>
  <c r="D75" i="7"/>
  <c r="C75" i="7"/>
  <c r="B75" i="7"/>
  <c r="D74" i="7"/>
  <c r="C74" i="7"/>
  <c r="B74" i="7"/>
  <c r="D73" i="7"/>
  <c r="C73" i="7"/>
  <c r="B73" i="7"/>
  <c r="D72" i="7"/>
  <c r="C72" i="7"/>
  <c r="B72" i="7"/>
  <c r="D71" i="7"/>
  <c r="C71" i="7"/>
  <c r="B71" i="7"/>
  <c r="D70" i="7"/>
  <c r="C70" i="7"/>
  <c r="B70" i="7"/>
  <c r="D69" i="7"/>
  <c r="C69" i="7"/>
  <c r="B69" i="7"/>
  <c r="D68" i="7"/>
  <c r="C68" i="7"/>
  <c r="B68" i="7"/>
  <c r="D67" i="7"/>
  <c r="C67" i="7"/>
  <c r="B67" i="7"/>
  <c r="D66" i="7"/>
  <c r="C66" i="7"/>
  <c r="B66" i="7"/>
  <c r="D65" i="7"/>
  <c r="C65" i="7"/>
  <c r="B65" i="7"/>
  <c r="D64" i="7"/>
  <c r="C64" i="7"/>
  <c r="B64" i="7"/>
  <c r="D63" i="7"/>
  <c r="C63" i="7"/>
  <c r="B63" i="7"/>
  <c r="D62" i="7"/>
  <c r="C62" i="7"/>
  <c r="B62" i="7"/>
  <c r="D61" i="7"/>
  <c r="C61" i="7"/>
  <c r="B61" i="7"/>
  <c r="D60" i="7"/>
  <c r="C60" i="7"/>
  <c r="B60" i="7"/>
  <c r="D59" i="7"/>
  <c r="C59" i="7"/>
  <c r="B59" i="7"/>
  <c r="D58" i="7"/>
  <c r="C58" i="7"/>
  <c r="B58" i="7"/>
  <c r="D57" i="7"/>
  <c r="C57" i="7"/>
  <c r="B57" i="7"/>
  <c r="D56" i="7"/>
  <c r="C56" i="7"/>
  <c r="B56" i="7"/>
  <c r="D55" i="7"/>
  <c r="C55" i="7"/>
  <c r="B55" i="7"/>
  <c r="D54" i="7"/>
  <c r="C54" i="7"/>
  <c r="B54" i="7"/>
  <c r="D53" i="7"/>
  <c r="C53" i="7"/>
  <c r="B53" i="7"/>
  <c r="D52" i="7"/>
  <c r="C52" i="7"/>
  <c r="B52" i="7"/>
  <c r="D51" i="7"/>
  <c r="C51" i="7"/>
  <c r="B51" i="7"/>
  <c r="D50" i="7"/>
  <c r="C50" i="7"/>
  <c r="B50" i="7"/>
  <c r="D49" i="7"/>
  <c r="C49" i="7"/>
  <c r="B49" i="7"/>
  <c r="D48" i="7"/>
  <c r="C48" i="7"/>
  <c r="B48" i="7"/>
  <c r="D47" i="7"/>
  <c r="C47" i="7"/>
  <c r="B47" i="7"/>
  <c r="D46" i="7"/>
  <c r="C46" i="7"/>
  <c r="B46" i="7"/>
  <c r="D45" i="7"/>
  <c r="C45" i="7"/>
  <c r="B45" i="7"/>
  <c r="D44" i="7"/>
  <c r="C44" i="7"/>
  <c r="B44" i="7"/>
  <c r="D43" i="7"/>
  <c r="C43" i="7"/>
  <c r="B43" i="7"/>
  <c r="D42" i="7"/>
  <c r="C42" i="7"/>
  <c r="B42" i="7"/>
  <c r="D41" i="7"/>
  <c r="C41" i="7"/>
  <c r="B41" i="7"/>
  <c r="D40" i="7"/>
  <c r="C40" i="7"/>
  <c r="B40" i="7"/>
  <c r="D39" i="7"/>
  <c r="C39" i="7"/>
  <c r="B39" i="7"/>
  <c r="D38" i="7"/>
  <c r="C38" i="7"/>
  <c r="B38" i="7"/>
  <c r="D37" i="7"/>
  <c r="C37" i="7"/>
  <c r="B37" i="7"/>
  <c r="D36" i="7"/>
  <c r="C36" i="7"/>
  <c r="B36" i="7"/>
  <c r="D35" i="7"/>
  <c r="C35" i="7"/>
  <c r="B35" i="7"/>
  <c r="D34" i="7"/>
  <c r="C34" i="7"/>
  <c r="B34" i="7"/>
  <c r="D33" i="7"/>
  <c r="C33" i="7"/>
  <c r="B33" i="7"/>
  <c r="D32" i="7"/>
  <c r="C32" i="7"/>
  <c r="B32" i="7"/>
  <c r="D31" i="7"/>
  <c r="C31" i="7"/>
  <c r="B31" i="7"/>
  <c r="D30" i="7"/>
  <c r="C30" i="7"/>
  <c r="B30" i="7"/>
  <c r="D29" i="7"/>
  <c r="C29" i="7"/>
  <c r="B29" i="7"/>
  <c r="D28" i="7"/>
  <c r="C28" i="7"/>
  <c r="B28" i="7"/>
  <c r="D27" i="7"/>
  <c r="C27" i="7"/>
  <c r="B27" i="7"/>
  <c r="D26" i="7"/>
  <c r="C26" i="7"/>
  <c r="B26" i="7"/>
  <c r="D25" i="7"/>
  <c r="C25" i="7"/>
  <c r="B25" i="7"/>
  <c r="D24" i="7"/>
  <c r="C24" i="7"/>
  <c r="B24" i="7"/>
  <c r="D23" i="7"/>
  <c r="C23" i="7"/>
  <c r="B23" i="7"/>
  <c r="D22" i="7"/>
  <c r="C22" i="7"/>
  <c r="B22" i="7"/>
  <c r="D21" i="7"/>
  <c r="C21" i="7"/>
  <c r="B21" i="7"/>
  <c r="D20" i="7"/>
  <c r="C20" i="7"/>
  <c r="B20" i="7"/>
  <c r="D19" i="7"/>
  <c r="C19" i="7"/>
  <c r="B19" i="7"/>
  <c r="D18" i="7"/>
  <c r="C18" i="7"/>
  <c r="B18" i="7"/>
  <c r="D17" i="7"/>
  <c r="C17" i="7"/>
  <c r="B17" i="7"/>
  <c r="D16" i="7"/>
  <c r="C16" i="7"/>
  <c r="B16" i="7"/>
  <c r="D15" i="7"/>
  <c r="C15" i="7"/>
  <c r="B15" i="7"/>
  <c r="D14" i="7"/>
  <c r="C14" i="7"/>
  <c r="B14" i="7"/>
  <c r="D13" i="7"/>
  <c r="C13" i="7"/>
  <c r="B13" i="7"/>
  <c r="D12" i="7"/>
  <c r="C12" i="7"/>
  <c r="B12" i="7"/>
  <c r="D11" i="7"/>
  <c r="C11" i="7"/>
  <c r="B11" i="7"/>
  <c r="D10" i="7"/>
  <c r="C10" i="7"/>
  <c r="B10" i="7"/>
  <c r="D9" i="7"/>
  <c r="C9" i="7"/>
  <c r="B9" i="7"/>
  <c r="D8" i="7"/>
  <c r="C8" i="7"/>
  <c r="B8" i="7"/>
  <c r="D7" i="7"/>
  <c r="C7" i="7"/>
  <c r="B7" i="7"/>
  <c r="D6" i="7"/>
  <c r="C6" i="7"/>
  <c r="B6" i="7"/>
  <c r="D5" i="7"/>
  <c r="C5" i="7"/>
  <c r="B5" i="7"/>
  <c r="D4" i="7"/>
  <c r="C4" i="7"/>
  <c r="B4" i="7"/>
  <c r="E20" i="7" l="1"/>
  <c r="E380" i="7"/>
  <c r="E903" i="7"/>
  <c r="E935" i="7"/>
  <c r="E951" i="7"/>
  <c r="E967" i="7"/>
  <c r="E975" i="7"/>
  <c r="E983" i="7"/>
  <c r="E114" i="7"/>
  <c r="E122" i="7"/>
  <c r="E210" i="7"/>
  <c r="E242" i="7"/>
  <c r="E250" i="7"/>
  <c r="E330" i="7"/>
  <c r="E378" i="7"/>
  <c r="E402" i="7"/>
  <c r="E455" i="7"/>
  <c r="E738" i="7"/>
  <c r="E786" i="7"/>
  <c r="E1226" i="7"/>
  <c r="E1298" i="7"/>
  <c r="E1346" i="7"/>
  <c r="E1032" i="7"/>
  <c r="E1048" i="7"/>
  <c r="E1152" i="7"/>
  <c r="E102" i="7"/>
  <c r="E110" i="7"/>
  <c r="E126" i="7"/>
  <c r="E278" i="7"/>
  <c r="E286" i="7"/>
  <c r="E302" i="7"/>
  <c r="E334" i="7"/>
  <c r="E374" i="7"/>
  <c r="E416" i="7"/>
  <c r="E443" i="7"/>
  <c r="E464" i="7"/>
  <c r="E475" i="7"/>
  <c r="E488" i="7"/>
  <c r="E164" i="7"/>
  <c r="E292" i="7"/>
  <c r="E324" i="7"/>
  <c r="E1046" i="7"/>
  <c r="E1076" i="7"/>
  <c r="E1156" i="7"/>
  <c r="E1164" i="7"/>
  <c r="E1172" i="7"/>
  <c r="E1188" i="7"/>
  <c r="E1204" i="7"/>
  <c r="E1236" i="7"/>
  <c r="E1401" i="7"/>
  <c r="E1218" i="7"/>
  <c r="E1399" i="7"/>
  <c r="E1410" i="7"/>
  <c r="E16" i="7"/>
  <c r="E64" i="7"/>
  <c r="E80" i="7"/>
  <c r="E1309" i="7"/>
  <c r="E1328" i="7"/>
  <c r="E1333" i="7"/>
  <c r="E1360" i="7"/>
  <c r="E763" i="7"/>
  <c r="E787" i="7"/>
  <c r="E795" i="7"/>
  <c r="E947" i="7"/>
  <c r="E979" i="7"/>
  <c r="E273" i="7"/>
  <c r="E345" i="7"/>
  <c r="E686" i="7"/>
  <c r="E702" i="7"/>
  <c r="E734" i="7"/>
  <c r="E766" i="7"/>
  <c r="E862" i="7"/>
  <c r="E19" i="7"/>
  <c r="E32" i="7"/>
  <c r="E51" i="7"/>
  <c r="E59" i="7"/>
  <c r="E72" i="7"/>
  <c r="E160" i="7"/>
  <c r="E192" i="7"/>
  <c r="E421" i="7"/>
  <c r="E445" i="7"/>
  <c r="E453" i="7"/>
  <c r="E469" i="7"/>
  <c r="E927" i="7"/>
  <c r="E1047" i="7"/>
  <c r="E1095" i="7"/>
  <c r="E1143" i="7"/>
  <c r="E1375" i="7"/>
  <c r="E1393" i="7"/>
  <c r="E38" i="7"/>
  <c r="E48" i="7"/>
  <c r="E83" i="7"/>
  <c r="E88" i="7"/>
  <c r="E96" i="7"/>
  <c r="E533" i="7"/>
  <c r="E576" i="7"/>
  <c r="E584" i="7"/>
  <c r="E624" i="7"/>
  <c r="E640" i="7"/>
  <c r="E648" i="7"/>
  <c r="E656" i="7"/>
  <c r="E672" i="7"/>
  <c r="E816" i="7"/>
  <c r="E832" i="7"/>
  <c r="E840" i="7"/>
  <c r="E848" i="7"/>
  <c r="E856" i="7"/>
  <c r="E1082" i="7"/>
  <c r="E1090" i="7"/>
  <c r="E1092" i="7"/>
  <c r="E1146" i="7"/>
  <c r="E1247" i="7"/>
  <c r="E1253" i="7"/>
  <c r="E1285" i="7"/>
  <c r="E1365" i="7"/>
  <c r="E30" i="7"/>
  <c r="E190" i="7"/>
  <c r="E358" i="7"/>
  <c r="E1154" i="7"/>
  <c r="E1186" i="7"/>
  <c r="E10" i="7"/>
  <c r="E31" i="7"/>
  <c r="E44" i="7"/>
  <c r="E60" i="7"/>
  <c r="E63" i="7"/>
  <c r="E84" i="7"/>
  <c r="E196" i="7"/>
  <c r="E212" i="7"/>
  <c r="E228" i="7"/>
  <c r="E244" i="7"/>
  <c r="E254" i="7"/>
  <c r="E422" i="7"/>
  <c r="E438" i="7"/>
  <c r="E454" i="7"/>
  <c r="E465" i="7"/>
  <c r="E489" i="7"/>
  <c r="E494" i="7"/>
  <c r="E499" i="7"/>
  <c r="E505" i="7"/>
  <c r="E521" i="7"/>
  <c r="E526" i="7"/>
  <c r="E531" i="7"/>
  <c r="E537" i="7"/>
  <c r="E553" i="7"/>
  <c r="E558" i="7"/>
  <c r="E563" i="7"/>
  <c r="E582" i="7"/>
  <c r="E593" i="7"/>
  <c r="E737" i="7"/>
  <c r="E750" i="7"/>
  <c r="E1168" i="7"/>
  <c r="E1192" i="7"/>
  <c r="E1200" i="7"/>
  <c r="E1203" i="7"/>
  <c r="E1232" i="7"/>
  <c r="E13" i="7"/>
  <c r="E18" i="7"/>
  <c r="E34" i="7"/>
  <c r="E50" i="7"/>
  <c r="E66" i="7"/>
  <c r="E74" i="7"/>
  <c r="E95" i="7"/>
  <c r="E175" i="7"/>
  <c r="E303" i="7"/>
  <c r="E382" i="7"/>
  <c r="E473" i="7"/>
  <c r="E481" i="7"/>
  <c r="E790" i="7"/>
  <c r="E987" i="7"/>
  <c r="E990" i="7"/>
  <c r="E1006" i="7"/>
  <c r="E1014" i="7"/>
  <c r="E1022" i="7"/>
  <c r="E1094" i="7"/>
  <c r="E1110" i="7"/>
  <c r="E1246" i="7"/>
  <c r="E1390" i="7"/>
  <c r="E1411" i="7"/>
  <c r="E45" i="7"/>
  <c r="E77" i="7"/>
  <c r="E82" i="7"/>
  <c r="E98" i="7"/>
  <c r="E130" i="7"/>
  <c r="E146" i="7"/>
  <c r="E258" i="7"/>
  <c r="E274" i="7"/>
  <c r="E428" i="7"/>
  <c r="E431" i="7"/>
  <c r="E471" i="7"/>
  <c r="E884" i="7"/>
  <c r="E900" i="7"/>
  <c r="E969" i="7"/>
  <c r="E980" i="7"/>
  <c r="E993" i="7"/>
  <c r="E1009" i="7"/>
  <c r="E1078" i="7"/>
  <c r="E1321" i="7"/>
  <c r="E1345" i="7"/>
  <c r="E4" i="7"/>
  <c r="E14" i="7"/>
  <c r="E22" i="7"/>
  <c r="E40" i="7"/>
  <c r="E58" i="7"/>
  <c r="E68" i="7"/>
  <c r="E86" i="7"/>
  <c r="E94" i="7"/>
  <c r="E104" i="7"/>
  <c r="E120" i="7"/>
  <c r="E148" i="7"/>
  <c r="E162" i="7"/>
  <c r="E178" i="7"/>
  <c r="E194" i="7"/>
  <c r="E207" i="7"/>
  <c r="E223" i="7"/>
  <c r="E247" i="7"/>
  <c r="E268" i="7"/>
  <c r="E305" i="7"/>
  <c r="E318" i="7"/>
  <c r="E321" i="7"/>
  <c r="E326" i="7"/>
  <c r="E344" i="7"/>
  <c r="E347" i="7"/>
  <c r="E352" i="7"/>
  <c r="E355" i="7"/>
  <c r="E397" i="7"/>
  <c r="E413" i="7"/>
  <c r="E423" i="7"/>
  <c r="E439" i="7"/>
  <c r="E444" i="7"/>
  <c r="E457" i="7"/>
  <c r="E470" i="7"/>
  <c r="E491" i="7"/>
  <c r="E493" i="7"/>
  <c r="E507" i="7"/>
  <c r="E520" i="7"/>
  <c r="E525" i="7"/>
  <c r="E539" i="7"/>
  <c r="E552" i="7"/>
  <c r="E557" i="7"/>
  <c r="E619" i="7"/>
  <c r="E696" i="7"/>
  <c r="E704" i="7"/>
  <c r="E720" i="7"/>
  <c r="E728" i="7"/>
  <c r="E887" i="7"/>
  <c r="E1016" i="7"/>
  <c r="E1034" i="7"/>
  <c r="E1042" i="7"/>
  <c r="E1097" i="7"/>
  <c r="E1107" i="7"/>
  <c r="E1174" i="7"/>
  <c r="E1190" i="7"/>
  <c r="E1235" i="7"/>
  <c r="E1256" i="7"/>
  <c r="E1261" i="7"/>
  <c r="E1301" i="7"/>
  <c r="E1343" i="7"/>
  <c r="E1349" i="7"/>
  <c r="E12" i="7"/>
  <c r="E15" i="7"/>
  <c r="E35" i="7"/>
  <c r="E43" i="7"/>
  <c r="E61" i="7"/>
  <c r="E76" i="7"/>
  <c r="E79" i="7"/>
  <c r="E99" i="7"/>
  <c r="E154" i="7"/>
  <c r="E186" i="7"/>
  <c r="E226" i="7"/>
  <c r="E260" i="7"/>
  <c r="E263" i="7"/>
  <c r="E276" i="7"/>
  <c r="E300" i="7"/>
  <c r="E308" i="7"/>
  <c r="E316" i="7"/>
  <c r="E342" i="7"/>
  <c r="E350" i="7"/>
  <c r="E371" i="7"/>
  <c r="E376" i="7"/>
  <c r="E379" i="7"/>
  <c r="E429" i="7"/>
  <c r="E437" i="7"/>
  <c r="E460" i="7"/>
  <c r="E463" i="7"/>
  <c r="E574" i="7"/>
  <c r="E592" i="7"/>
  <c r="E606" i="7"/>
  <c r="E608" i="7"/>
  <c r="E622" i="7"/>
  <c r="E638" i="7"/>
  <c r="E688" i="7"/>
  <c r="E707" i="7"/>
  <c r="E715" i="7"/>
  <c r="E736" i="7"/>
  <c r="E768" i="7"/>
  <c r="E784" i="7"/>
  <c r="E800" i="7"/>
  <c r="E895" i="7"/>
  <c r="E919" i="7"/>
  <c r="E992" i="7"/>
  <c r="E1003" i="7"/>
  <c r="E1100" i="7"/>
  <c r="E1108" i="7"/>
  <c r="E1206" i="7"/>
  <c r="E1230" i="7"/>
  <c r="E1243" i="7"/>
  <c r="E1251" i="7"/>
  <c r="E1347" i="7"/>
  <c r="E1392" i="7"/>
  <c r="E1397" i="7"/>
  <c r="E28" i="7"/>
  <c r="E56" i="7"/>
  <c r="E92" i="7"/>
  <c r="E134" i="7"/>
  <c r="E142" i="7"/>
  <c r="E200" i="7"/>
  <c r="E208" i="7"/>
  <c r="E232" i="7"/>
  <c r="E248" i="7"/>
  <c r="E290" i="7"/>
  <c r="E306" i="7"/>
  <c r="E322" i="7"/>
  <c r="E327" i="7"/>
  <c r="E348" i="7"/>
  <c r="E356" i="7"/>
  <c r="E366" i="7"/>
  <c r="E414" i="7"/>
  <c r="E427" i="7"/>
  <c r="E432" i="7"/>
  <c r="E461" i="7"/>
  <c r="E476" i="7"/>
  <c r="E513" i="7"/>
  <c r="E545" i="7"/>
  <c r="E588" i="7"/>
  <c r="E590" i="7"/>
  <c r="E612" i="7"/>
  <c r="E614" i="7"/>
  <c r="E660" i="7"/>
  <c r="E662" i="7"/>
  <c r="E670" i="7"/>
  <c r="E689" i="7"/>
  <c r="E752" i="7"/>
  <c r="E798" i="7"/>
  <c r="E835" i="7"/>
  <c r="E843" i="7"/>
  <c r="E1212" i="7"/>
  <c r="E1238" i="7"/>
  <c r="E1310" i="7"/>
  <c r="E1342" i="7"/>
  <c r="E1379" i="7"/>
  <c r="E1408" i="7"/>
  <c r="E8" i="7"/>
  <c r="E26" i="7"/>
  <c r="E36" i="7"/>
  <c r="E46" i="7"/>
  <c r="E54" i="7"/>
  <c r="E62" i="7"/>
  <c r="E90" i="7"/>
  <c r="E100" i="7"/>
  <c r="E116" i="7"/>
  <c r="E145" i="7"/>
  <c r="E150" i="7"/>
  <c r="E158" i="7"/>
  <c r="E174" i="7"/>
  <c r="E282" i="7"/>
  <c r="E314" i="7"/>
  <c r="E340" i="7"/>
  <c r="E364" i="7"/>
  <c r="E372" i="7"/>
  <c r="E393" i="7"/>
  <c r="E401" i="7"/>
  <c r="E417" i="7"/>
  <c r="E448" i="7"/>
  <c r="E487" i="7"/>
  <c r="E710" i="7"/>
  <c r="E718" i="7"/>
  <c r="E822" i="7"/>
  <c r="E830" i="7"/>
  <c r="E883" i="7"/>
  <c r="E928" i="7"/>
  <c r="E941" i="7"/>
  <c r="E954" i="7"/>
  <c r="E1064" i="7"/>
  <c r="E1070" i="7"/>
  <c r="E1080" i="7"/>
  <c r="E1111" i="7"/>
  <c r="E1133" i="7"/>
  <c r="E1249" i="7"/>
  <c r="E1281" i="7"/>
  <c r="E29" i="7"/>
  <c r="E47" i="7"/>
  <c r="E67" i="7"/>
  <c r="E93" i="7"/>
  <c r="E140" i="7"/>
  <c r="E177" i="7"/>
  <c r="E193" i="7"/>
  <c r="E206" i="7"/>
  <c r="E230" i="7"/>
  <c r="E238" i="7"/>
  <c r="E288" i="7"/>
  <c r="E320" i="7"/>
  <c r="E333" i="7"/>
  <c r="E338" i="7"/>
  <c r="E367" i="7"/>
  <c r="E396" i="7"/>
  <c r="E412" i="7"/>
  <c r="E433" i="7"/>
  <c r="E459" i="7"/>
  <c r="E485" i="7"/>
  <c r="E495" i="7"/>
  <c r="E519" i="7"/>
  <c r="E527" i="7"/>
  <c r="E551" i="7"/>
  <c r="E559" i="7"/>
  <c r="E594" i="7"/>
  <c r="E756" i="7"/>
  <c r="E758" i="7"/>
  <c r="E804" i="7"/>
  <c r="E814" i="7"/>
  <c r="E915" i="7"/>
  <c r="E923" i="7"/>
  <c r="E944" i="7"/>
  <c r="E949" i="7"/>
  <c r="E1030" i="7"/>
  <c r="E1057" i="7"/>
  <c r="E1096" i="7"/>
  <c r="E1112" i="7"/>
  <c r="E1122" i="7"/>
  <c r="E1128" i="7"/>
  <c r="E1136" i="7"/>
  <c r="E1213" i="7"/>
  <c r="E1255" i="7"/>
  <c r="E1263" i="7"/>
  <c r="E1279" i="7"/>
  <c r="E1313" i="7"/>
  <c r="E1316" i="7"/>
  <c r="E1369" i="7"/>
  <c r="E1377" i="7"/>
  <c r="E1385" i="7"/>
  <c r="E6" i="7"/>
  <c r="E24" i="7"/>
  <c r="E42" i="7"/>
  <c r="E52" i="7"/>
  <c r="E70" i="7"/>
  <c r="E78" i="7"/>
  <c r="E132" i="7"/>
  <c r="E172" i="7"/>
  <c r="E180" i="7"/>
  <c r="E188" i="7"/>
  <c r="E222" i="7"/>
  <c r="E262" i="7"/>
  <c r="E270" i="7"/>
  <c r="E328" i="7"/>
  <c r="E346" i="7"/>
  <c r="E354" i="7"/>
  <c r="E357" i="7"/>
  <c r="E370" i="7"/>
  <c r="E383" i="7"/>
  <c r="E388" i="7"/>
  <c r="E391" i="7"/>
  <c r="E404" i="7"/>
  <c r="E407" i="7"/>
  <c r="E425" i="7"/>
  <c r="E441" i="7"/>
  <c r="E449" i="7"/>
  <c r="E501" i="7"/>
  <c r="E509" i="7"/>
  <c r="E517" i="7"/>
  <c r="E541" i="7"/>
  <c r="E549" i="7"/>
  <c r="E706" i="7"/>
  <c r="E918" i="7"/>
  <c r="E1052" i="7"/>
  <c r="E1060" i="7"/>
  <c r="E1123" i="7"/>
  <c r="E1144" i="7"/>
  <c r="E1216" i="7"/>
  <c r="E1234" i="7"/>
  <c r="E1303" i="7"/>
  <c r="E1311" i="7"/>
  <c r="E1351" i="7"/>
  <c r="E1380" i="7"/>
  <c r="E1409" i="7"/>
  <c r="E17" i="7"/>
  <c r="E33" i="7"/>
  <c r="E49" i="7"/>
  <c r="E65" i="7"/>
  <c r="E81" i="7"/>
  <c r="E97" i="7"/>
  <c r="E112" i="7"/>
  <c r="E127" i="7"/>
  <c r="E152" i="7"/>
  <c r="E182" i="7"/>
  <c r="E202" i="7"/>
  <c r="E220" i="7"/>
  <c r="E225" i="7"/>
  <c r="E240" i="7"/>
  <c r="E255" i="7"/>
  <c r="E280" i="7"/>
  <c r="E295" i="7"/>
  <c r="E310" i="7"/>
  <c r="E335" i="7"/>
  <c r="E359" i="7"/>
  <c r="E369" i="7"/>
  <c r="E381" i="7"/>
  <c r="E386" i="7"/>
  <c r="E406" i="7"/>
  <c r="E409" i="7"/>
  <c r="E419" i="7"/>
  <c r="E426" i="7"/>
  <c r="E451" i="7"/>
  <c r="E458" i="7"/>
  <c r="E523" i="7"/>
  <c r="E555" i="7"/>
  <c r="E871" i="7"/>
  <c r="E1317" i="7"/>
  <c r="E1407" i="7"/>
  <c r="E1140" i="7"/>
  <c r="E1381" i="7"/>
  <c r="E170" i="7"/>
  <c r="E298" i="7"/>
  <c r="E362" i="7"/>
  <c r="E1220" i="7"/>
  <c r="E11" i="7"/>
  <c r="E27" i="7"/>
  <c r="E75" i="7"/>
  <c r="E91" i="7"/>
  <c r="E108" i="7"/>
  <c r="E113" i="7"/>
  <c r="E128" i="7"/>
  <c r="E143" i="7"/>
  <c r="E168" i="7"/>
  <c r="E198" i="7"/>
  <c r="E218" i="7"/>
  <c r="E236" i="7"/>
  <c r="E241" i="7"/>
  <c r="E256" i="7"/>
  <c r="E271" i="7"/>
  <c r="E296" i="7"/>
  <c r="E311" i="7"/>
  <c r="E331" i="7"/>
  <c r="E336" i="7"/>
  <c r="E343" i="7"/>
  <c r="E353" i="7"/>
  <c r="E365" i="7"/>
  <c r="E377" i="7"/>
  <c r="E447" i="7"/>
  <c r="E1130" i="7"/>
  <c r="E9" i="7"/>
  <c r="E25" i="7"/>
  <c r="E41" i="7"/>
  <c r="E57" i="7"/>
  <c r="E73" i="7"/>
  <c r="E89" i="7"/>
  <c r="E118" i="7"/>
  <c r="E138" i="7"/>
  <c r="E156" i="7"/>
  <c r="E161" i="7"/>
  <c r="E176" i="7"/>
  <c r="E191" i="7"/>
  <c r="E216" i="7"/>
  <c r="E246" i="7"/>
  <c r="E266" i="7"/>
  <c r="E284" i="7"/>
  <c r="E289" i="7"/>
  <c r="E304" i="7"/>
  <c r="E319" i="7"/>
  <c r="E341" i="7"/>
  <c r="E360" i="7"/>
  <c r="E363" i="7"/>
  <c r="E400" i="7"/>
  <c r="E405" i="7"/>
  <c r="E435" i="7"/>
  <c r="E442" i="7"/>
  <c r="E467" i="7"/>
  <c r="E474" i="7"/>
  <c r="E477" i="7"/>
  <c r="E1210" i="7"/>
  <c r="E1361" i="7"/>
  <c r="E7" i="7"/>
  <c r="E23" i="7"/>
  <c r="E39" i="7"/>
  <c r="E55" i="7"/>
  <c r="E71" i="7"/>
  <c r="E87" i="7"/>
  <c r="E111" i="7"/>
  <c r="E136" i="7"/>
  <c r="E166" i="7"/>
  <c r="E204" i="7"/>
  <c r="E209" i="7"/>
  <c r="E224" i="7"/>
  <c r="E239" i="7"/>
  <c r="E264" i="7"/>
  <c r="E279" i="7"/>
  <c r="E294" i="7"/>
  <c r="E329" i="7"/>
  <c r="E339" i="7"/>
  <c r="E351" i="7"/>
  <c r="E375" i="7"/>
  <c r="E385" i="7"/>
  <c r="E390" i="7"/>
  <c r="E398" i="7"/>
  <c r="E5" i="7"/>
  <c r="E21" i="7"/>
  <c r="E37" i="7"/>
  <c r="E53" i="7"/>
  <c r="E69" i="7"/>
  <c r="E85" i="7"/>
  <c r="E106" i="7"/>
  <c r="E124" i="7"/>
  <c r="E129" i="7"/>
  <c r="E144" i="7"/>
  <c r="E159" i="7"/>
  <c r="E184" i="7"/>
  <c r="E214" i="7"/>
  <c r="E234" i="7"/>
  <c r="E252" i="7"/>
  <c r="E257" i="7"/>
  <c r="E272" i="7"/>
  <c r="E287" i="7"/>
  <c r="E312" i="7"/>
  <c r="E332" i="7"/>
  <c r="E337" i="7"/>
  <c r="E349" i="7"/>
  <c r="E361" i="7"/>
  <c r="E368" i="7"/>
  <c r="E373" i="7"/>
  <c r="E565" i="7"/>
  <c r="E1044" i="7"/>
  <c r="E506" i="7"/>
  <c r="E538" i="7"/>
  <c r="E568" i="7"/>
  <c r="E578" i="7"/>
  <c r="E598" i="7"/>
  <c r="E632" i="7"/>
  <c r="E642" i="7"/>
  <c r="E673" i="7"/>
  <c r="E699" i="7"/>
  <c r="E722" i="7"/>
  <c r="E740" i="7"/>
  <c r="E742" i="7"/>
  <c r="E776" i="7"/>
  <c r="E817" i="7"/>
  <c r="E879" i="7"/>
  <c r="E889" i="7"/>
  <c r="E1120" i="7"/>
  <c r="E1208" i="7"/>
  <c r="E1240" i="7"/>
  <c r="E1245" i="7"/>
  <c r="E1297" i="7"/>
  <c r="E1305" i="7"/>
  <c r="E1323" i="7"/>
  <c r="E1341" i="7"/>
  <c r="E1344" i="7"/>
  <c r="E1387" i="7"/>
  <c r="E403" i="7"/>
  <c r="E410" i="7"/>
  <c r="E415" i="7"/>
  <c r="E424" i="7"/>
  <c r="E440" i="7"/>
  <c r="E456" i="7"/>
  <c r="E472" i="7"/>
  <c r="E479" i="7"/>
  <c r="E504" i="7"/>
  <c r="E511" i="7"/>
  <c r="E536" i="7"/>
  <c r="E543" i="7"/>
  <c r="E571" i="7"/>
  <c r="E609" i="7"/>
  <c r="E635" i="7"/>
  <c r="E658" i="7"/>
  <c r="E676" i="7"/>
  <c r="E678" i="7"/>
  <c r="E712" i="7"/>
  <c r="E753" i="7"/>
  <c r="E771" i="7"/>
  <c r="E779" i="7"/>
  <c r="E792" i="7"/>
  <c r="E802" i="7"/>
  <c r="E820" i="7"/>
  <c r="E828" i="7"/>
  <c r="E838" i="7"/>
  <c r="E851" i="7"/>
  <c r="E859" i="7"/>
  <c r="E864" i="7"/>
  <c r="E905" i="7"/>
  <c r="E931" i="7"/>
  <c r="E934" i="7"/>
  <c r="E939" i="7"/>
  <c r="E957" i="7"/>
  <c r="E985" i="7"/>
  <c r="E1062" i="7"/>
  <c r="E1073" i="7"/>
  <c r="E1088" i="7"/>
  <c r="E1105" i="7"/>
  <c r="E1118" i="7"/>
  <c r="E1126" i="7"/>
  <c r="E1138" i="7"/>
  <c r="E1149" i="7"/>
  <c r="E1159" i="7"/>
  <c r="E1180" i="7"/>
  <c r="E1228" i="7"/>
  <c r="E1269" i="7"/>
  <c r="E1282" i="7"/>
  <c r="E1287" i="7"/>
  <c r="E1295" i="7"/>
  <c r="E1326" i="7"/>
  <c r="E1359" i="7"/>
  <c r="E1362" i="7"/>
  <c r="E1367" i="7"/>
  <c r="E1405" i="7"/>
  <c r="E833" i="7"/>
  <c r="E854" i="7"/>
  <c r="E880" i="7"/>
  <c r="E885" i="7"/>
  <c r="E890" i="7"/>
  <c r="E916" i="7"/>
  <c r="E929" i="7"/>
  <c r="E960" i="7"/>
  <c r="E973" i="7"/>
  <c r="E998" i="7"/>
  <c r="E1004" i="7"/>
  <c r="E1050" i="7"/>
  <c r="E1063" i="7"/>
  <c r="E1068" i="7"/>
  <c r="E1091" i="7"/>
  <c r="E1098" i="7"/>
  <c r="E1106" i="7"/>
  <c r="E1134" i="7"/>
  <c r="E1139" i="7"/>
  <c r="E1162" i="7"/>
  <c r="E384" i="7"/>
  <c r="E389" i="7"/>
  <c r="E408" i="7"/>
  <c r="E411" i="7"/>
  <c r="E420" i="7"/>
  <c r="E436" i="7"/>
  <c r="E452" i="7"/>
  <c r="E468" i="7"/>
  <c r="E497" i="7"/>
  <c r="E529" i="7"/>
  <c r="E561" i="7"/>
  <c r="E625" i="7"/>
  <c r="E643" i="7"/>
  <c r="E651" i="7"/>
  <c r="E664" i="7"/>
  <c r="E674" i="7"/>
  <c r="E692" i="7"/>
  <c r="E694" i="7"/>
  <c r="E723" i="7"/>
  <c r="E731" i="7"/>
  <c r="E769" i="7"/>
  <c r="E808" i="7"/>
  <c r="E818" i="7"/>
  <c r="E826" i="7"/>
  <c r="E836" i="7"/>
  <c r="E844" i="7"/>
  <c r="E846" i="7"/>
  <c r="E849" i="7"/>
  <c r="E867" i="7"/>
  <c r="E870" i="7"/>
  <c r="E875" i="7"/>
  <c r="E893" i="7"/>
  <c r="E911" i="7"/>
  <c r="E921" i="7"/>
  <c r="E932" i="7"/>
  <c r="E945" i="7"/>
  <c r="E950" i="7"/>
  <c r="E955" i="7"/>
  <c r="E976" i="7"/>
  <c r="E986" i="7"/>
  <c r="E996" i="7"/>
  <c r="E999" i="7"/>
  <c r="E1012" i="7"/>
  <c r="E1017" i="7"/>
  <c r="E1035" i="7"/>
  <c r="E1086" i="7"/>
  <c r="E1116" i="7"/>
  <c r="E1124" i="7"/>
  <c r="E1165" i="7"/>
  <c r="E1178" i="7"/>
  <c r="E1191" i="7"/>
  <c r="E1196" i="7"/>
  <c r="E1214" i="7"/>
  <c r="E1219" i="7"/>
  <c r="E1229" i="7"/>
  <c r="E1259" i="7"/>
  <c r="E1277" i="7"/>
  <c r="E1329" i="7"/>
  <c r="E1337" i="7"/>
  <c r="E1355" i="7"/>
  <c r="E1395" i="7"/>
  <c r="E1403" i="7"/>
  <c r="E1406" i="7"/>
  <c r="E387" i="7"/>
  <c r="E394" i="7"/>
  <c r="E399" i="7"/>
  <c r="E418" i="7"/>
  <c r="E434" i="7"/>
  <c r="E450" i="7"/>
  <c r="E466" i="7"/>
  <c r="E490" i="7"/>
  <c r="E522" i="7"/>
  <c r="E554" i="7"/>
  <c r="E587" i="7"/>
  <c r="E600" i="7"/>
  <c r="E610" i="7"/>
  <c r="E628" i="7"/>
  <c r="E630" i="7"/>
  <c r="E659" i="7"/>
  <c r="E667" i="7"/>
  <c r="E705" i="7"/>
  <c r="E744" i="7"/>
  <c r="E754" i="7"/>
  <c r="E762" i="7"/>
  <c r="E772" i="7"/>
  <c r="E774" i="7"/>
  <c r="E780" i="7"/>
  <c r="E782" i="7"/>
  <c r="E785" i="7"/>
  <c r="E811" i="7"/>
  <c r="E852" i="7"/>
  <c r="E860" i="7"/>
  <c r="E865" i="7"/>
  <c r="E896" i="7"/>
  <c r="E909" i="7"/>
  <c r="E937" i="7"/>
  <c r="E963" i="7"/>
  <c r="E966" i="7"/>
  <c r="E971" i="7"/>
  <c r="E981" i="7"/>
  <c r="E994" i="7"/>
  <c r="E1015" i="7"/>
  <c r="E1025" i="7"/>
  <c r="E1038" i="7"/>
  <c r="E1056" i="7"/>
  <c r="E1066" i="7"/>
  <c r="E1074" i="7"/>
  <c r="E1081" i="7"/>
  <c r="E1089" i="7"/>
  <c r="E1101" i="7"/>
  <c r="E1104" i="7"/>
  <c r="E1113" i="7"/>
  <c r="E1155" i="7"/>
  <c r="E1160" i="7"/>
  <c r="E1170" i="7"/>
  <c r="E1181" i="7"/>
  <c r="E1194" i="7"/>
  <c r="E1207" i="7"/>
  <c r="E1224" i="7"/>
  <c r="E1239" i="7"/>
  <c r="E1262" i="7"/>
  <c r="E1275" i="7"/>
  <c r="E1278" i="7"/>
  <c r="E1293" i="7"/>
  <c r="E1296" i="7"/>
  <c r="E1314" i="7"/>
  <c r="E1319" i="7"/>
  <c r="E1327" i="7"/>
  <c r="E1358" i="7"/>
  <c r="E1363" i="7"/>
  <c r="E1373" i="7"/>
  <c r="E1378" i="7"/>
  <c r="E1383" i="7"/>
  <c r="E1396" i="7"/>
  <c r="E577" i="7"/>
  <c r="E603" i="7"/>
  <c r="E641" i="7"/>
  <c r="E680" i="7"/>
  <c r="E690" i="7"/>
  <c r="E698" i="7"/>
  <c r="E708" i="7"/>
  <c r="E716" i="7"/>
  <c r="E721" i="7"/>
  <c r="E747" i="7"/>
  <c r="E788" i="7"/>
  <c r="E806" i="7"/>
  <c r="E824" i="7"/>
  <c r="E834" i="7"/>
  <c r="E842" i="7"/>
  <c r="E868" i="7"/>
  <c r="E881" i="7"/>
  <c r="E886" i="7"/>
  <c r="E891" i="7"/>
  <c r="E912" i="7"/>
  <c r="E917" i="7"/>
  <c r="E922" i="7"/>
  <c r="E943" i="7"/>
  <c r="E948" i="7"/>
  <c r="E1041" i="7"/>
  <c r="E1079" i="7"/>
  <c r="E1084" i="7"/>
  <c r="E1099" i="7"/>
  <c r="E1114" i="7"/>
  <c r="E1171" i="7"/>
  <c r="E1176" i="7"/>
  <c r="E1197" i="7"/>
  <c r="E1291" i="7"/>
  <c r="E1299" i="7"/>
  <c r="E1304" i="7"/>
  <c r="E1330" i="7"/>
  <c r="E1335" i="7"/>
  <c r="E1348" i="7"/>
  <c r="E1353" i="7"/>
  <c r="E1371" i="7"/>
  <c r="E1376" i="7"/>
  <c r="E392" i="7"/>
  <c r="E395" i="7"/>
  <c r="E430" i="7"/>
  <c r="E446" i="7"/>
  <c r="E462" i="7"/>
  <c r="E478" i="7"/>
  <c r="E483" i="7"/>
  <c r="E510" i="7"/>
  <c r="E515" i="7"/>
  <c r="E542" i="7"/>
  <c r="E547" i="7"/>
  <c r="E570" i="7"/>
  <c r="E616" i="7"/>
  <c r="E626" i="7"/>
  <c r="E634" i="7"/>
  <c r="E644" i="7"/>
  <c r="E646" i="7"/>
  <c r="E652" i="7"/>
  <c r="E654" i="7"/>
  <c r="E657" i="7"/>
  <c r="E683" i="7"/>
  <c r="E724" i="7"/>
  <c r="E726" i="7"/>
  <c r="E760" i="7"/>
  <c r="E770" i="7"/>
  <c r="E801" i="7"/>
  <c r="E827" i="7"/>
  <c r="E850" i="7"/>
  <c r="E858" i="7"/>
  <c r="E873" i="7"/>
  <c r="E899" i="7"/>
  <c r="E902" i="7"/>
  <c r="E907" i="7"/>
  <c r="E925" i="7"/>
  <c r="E953" i="7"/>
  <c r="E964" i="7"/>
  <c r="E982" i="7"/>
  <c r="E1000" i="7"/>
  <c r="E1008" i="7"/>
  <c r="E1018" i="7"/>
  <c r="E1028" i="7"/>
  <c r="E1031" i="7"/>
  <c r="E1036" i="7"/>
  <c r="E1054" i="7"/>
  <c r="E1072" i="7"/>
  <c r="E1102" i="7"/>
  <c r="E1109" i="7"/>
  <c r="E1117" i="7"/>
  <c r="E1158" i="7"/>
  <c r="E1166" i="7"/>
  <c r="E1184" i="7"/>
  <c r="E1187" i="7"/>
  <c r="E1202" i="7"/>
  <c r="E1222" i="7"/>
  <c r="E1265" i="7"/>
  <c r="E1294" i="7"/>
  <c r="E1312" i="7"/>
  <c r="E1374" i="7"/>
  <c r="E1391" i="7"/>
  <c r="E1394" i="7"/>
  <c r="E101" i="7"/>
  <c r="E117" i="7"/>
  <c r="E133" i="7"/>
  <c r="E149" i="7"/>
  <c r="E165" i="7"/>
  <c r="E181" i="7"/>
  <c r="E197" i="7"/>
  <c r="E213" i="7"/>
  <c r="E229" i="7"/>
  <c r="E245" i="7"/>
  <c r="E261" i="7"/>
  <c r="E277" i="7"/>
  <c r="E293" i="7"/>
  <c r="E309" i="7"/>
  <c r="E325" i="7"/>
  <c r="E115" i="7"/>
  <c r="E131" i="7"/>
  <c r="E147" i="7"/>
  <c r="E163" i="7"/>
  <c r="E179" i="7"/>
  <c r="E195" i="7"/>
  <c r="E211" i="7"/>
  <c r="E227" i="7"/>
  <c r="E243" i="7"/>
  <c r="E259" i="7"/>
  <c r="E275" i="7"/>
  <c r="E291" i="7"/>
  <c r="E307" i="7"/>
  <c r="E323" i="7"/>
  <c r="E109" i="7"/>
  <c r="E125" i="7"/>
  <c r="E141" i="7"/>
  <c r="E157" i="7"/>
  <c r="E173" i="7"/>
  <c r="E189" i="7"/>
  <c r="E205" i="7"/>
  <c r="E221" i="7"/>
  <c r="E237" i="7"/>
  <c r="E253" i="7"/>
  <c r="E269" i="7"/>
  <c r="E285" i="7"/>
  <c r="E301" i="7"/>
  <c r="E317" i="7"/>
  <c r="E107" i="7"/>
  <c r="E123" i="7"/>
  <c r="E139" i="7"/>
  <c r="E155" i="7"/>
  <c r="E171" i="7"/>
  <c r="E187" i="7"/>
  <c r="E203" i="7"/>
  <c r="E219" i="7"/>
  <c r="E235" i="7"/>
  <c r="E251" i="7"/>
  <c r="E267" i="7"/>
  <c r="E283" i="7"/>
  <c r="E299" i="7"/>
  <c r="E315" i="7"/>
  <c r="E105" i="7"/>
  <c r="E121" i="7"/>
  <c r="E137" i="7"/>
  <c r="E153" i="7"/>
  <c r="E169" i="7"/>
  <c r="E185" i="7"/>
  <c r="E201" i="7"/>
  <c r="E217" i="7"/>
  <c r="E233" i="7"/>
  <c r="E249" i="7"/>
  <c r="E265" i="7"/>
  <c r="E281" i="7"/>
  <c r="E297" i="7"/>
  <c r="E313" i="7"/>
  <c r="E103" i="7"/>
  <c r="E119" i="7"/>
  <c r="E135" i="7"/>
  <c r="E151" i="7"/>
  <c r="E167" i="7"/>
  <c r="E183" i="7"/>
  <c r="E199" i="7"/>
  <c r="E215" i="7"/>
  <c r="E231" i="7"/>
  <c r="E503" i="7"/>
  <c r="E535" i="7"/>
  <c r="E492" i="7"/>
  <c r="E508" i="7"/>
  <c r="E524" i="7"/>
  <c r="E540" i="7"/>
  <c r="E556" i="7"/>
  <c r="E580" i="7"/>
  <c r="E595" i="7"/>
  <c r="E618" i="7"/>
  <c r="E636" i="7"/>
  <c r="E682" i="7"/>
  <c r="E700" i="7"/>
  <c r="E746" i="7"/>
  <c r="E764" i="7"/>
  <c r="E810" i="7"/>
  <c r="E486" i="7"/>
  <c r="E502" i="7"/>
  <c r="E518" i="7"/>
  <c r="E534" i="7"/>
  <c r="E550" i="7"/>
  <c r="E566" i="7"/>
  <c r="E581" i="7"/>
  <c r="E586" i="7"/>
  <c r="E596" i="7"/>
  <c r="E611" i="7"/>
  <c r="E675" i="7"/>
  <c r="E739" i="7"/>
  <c r="E803" i="7"/>
  <c r="E484" i="7"/>
  <c r="E500" i="7"/>
  <c r="E516" i="7"/>
  <c r="E532" i="7"/>
  <c r="E548" i="7"/>
  <c r="E564" i="7"/>
  <c r="E604" i="7"/>
  <c r="E650" i="7"/>
  <c r="E668" i="7"/>
  <c r="E714" i="7"/>
  <c r="E732" i="7"/>
  <c r="E778" i="7"/>
  <c r="E796" i="7"/>
  <c r="E482" i="7"/>
  <c r="E498" i="7"/>
  <c r="E514" i="7"/>
  <c r="E530" i="7"/>
  <c r="E546" i="7"/>
  <c r="E562" i="7"/>
  <c r="E572" i="7"/>
  <c r="E579" i="7"/>
  <c r="E627" i="7"/>
  <c r="E691" i="7"/>
  <c r="E755" i="7"/>
  <c r="E819" i="7"/>
  <c r="E480" i="7"/>
  <c r="E496" i="7"/>
  <c r="E512" i="7"/>
  <c r="E528" i="7"/>
  <c r="E544" i="7"/>
  <c r="E560" i="7"/>
  <c r="E602" i="7"/>
  <c r="E620" i="7"/>
  <c r="E666" i="7"/>
  <c r="E684" i="7"/>
  <c r="E730" i="7"/>
  <c r="E748" i="7"/>
  <c r="E794" i="7"/>
  <c r="E812" i="7"/>
  <c r="E575" i="7"/>
  <c r="E591" i="7"/>
  <c r="E607" i="7"/>
  <c r="E623" i="7"/>
  <c r="E639" i="7"/>
  <c r="E655" i="7"/>
  <c r="E671" i="7"/>
  <c r="E687" i="7"/>
  <c r="E703" i="7"/>
  <c r="E719" i="7"/>
  <c r="E735" i="7"/>
  <c r="E751" i="7"/>
  <c r="E767" i="7"/>
  <c r="E783" i="7"/>
  <c r="E799" i="7"/>
  <c r="E815" i="7"/>
  <c r="E831" i="7"/>
  <c r="E847" i="7"/>
  <c r="E863" i="7"/>
  <c r="E901" i="7"/>
  <c r="E906" i="7"/>
  <c r="E965" i="7"/>
  <c r="E970" i="7"/>
  <c r="E573" i="7"/>
  <c r="E589" i="7"/>
  <c r="E605" i="7"/>
  <c r="E621" i="7"/>
  <c r="E637" i="7"/>
  <c r="E653" i="7"/>
  <c r="E669" i="7"/>
  <c r="E685" i="7"/>
  <c r="E701" i="7"/>
  <c r="E717" i="7"/>
  <c r="E733" i="7"/>
  <c r="E749" i="7"/>
  <c r="E765" i="7"/>
  <c r="E781" i="7"/>
  <c r="E797" i="7"/>
  <c r="E813" i="7"/>
  <c r="E829" i="7"/>
  <c r="E845" i="7"/>
  <c r="E861" i="7"/>
  <c r="E569" i="7"/>
  <c r="E585" i="7"/>
  <c r="E601" i="7"/>
  <c r="E617" i="7"/>
  <c r="E633" i="7"/>
  <c r="E649" i="7"/>
  <c r="E665" i="7"/>
  <c r="E681" i="7"/>
  <c r="E697" i="7"/>
  <c r="E713" i="7"/>
  <c r="E729" i="7"/>
  <c r="E745" i="7"/>
  <c r="E761" i="7"/>
  <c r="E777" i="7"/>
  <c r="E793" i="7"/>
  <c r="E809" i="7"/>
  <c r="E825" i="7"/>
  <c r="E841" i="7"/>
  <c r="E857" i="7"/>
  <c r="E897" i="7"/>
  <c r="E961" i="7"/>
  <c r="E1010" i="7"/>
  <c r="E567" i="7"/>
  <c r="E583" i="7"/>
  <c r="E599" i="7"/>
  <c r="E615" i="7"/>
  <c r="E631" i="7"/>
  <c r="E647" i="7"/>
  <c r="E663" i="7"/>
  <c r="E679" i="7"/>
  <c r="E695" i="7"/>
  <c r="E711" i="7"/>
  <c r="E727" i="7"/>
  <c r="E743" i="7"/>
  <c r="E759" i="7"/>
  <c r="E775" i="7"/>
  <c r="E791" i="7"/>
  <c r="E807" i="7"/>
  <c r="E823" i="7"/>
  <c r="E839" i="7"/>
  <c r="E855" i="7"/>
  <c r="E869" i="7"/>
  <c r="E874" i="7"/>
  <c r="E933" i="7"/>
  <c r="E938" i="7"/>
  <c r="E597" i="7"/>
  <c r="E613" i="7"/>
  <c r="E629" i="7"/>
  <c r="E645" i="7"/>
  <c r="E661" i="7"/>
  <c r="E677" i="7"/>
  <c r="E693" i="7"/>
  <c r="E709" i="7"/>
  <c r="E725" i="7"/>
  <c r="E741" i="7"/>
  <c r="E757" i="7"/>
  <c r="E773" i="7"/>
  <c r="E789" i="7"/>
  <c r="E805" i="7"/>
  <c r="E821" i="7"/>
  <c r="E837" i="7"/>
  <c r="E853" i="7"/>
  <c r="E877" i="7"/>
  <c r="E913" i="7"/>
  <c r="E959" i="7"/>
  <c r="E977" i="7"/>
  <c r="E872" i="7"/>
  <c r="E888" i="7"/>
  <c r="E904" i="7"/>
  <c r="E920" i="7"/>
  <c r="E936" i="7"/>
  <c r="E952" i="7"/>
  <c r="E968" i="7"/>
  <c r="E984" i="7"/>
  <c r="E1020" i="7"/>
  <c r="E1040" i="7"/>
  <c r="E1058" i="7"/>
  <c r="E1083" i="7"/>
  <c r="E866" i="7"/>
  <c r="E882" i="7"/>
  <c r="E898" i="7"/>
  <c r="E914" i="7"/>
  <c r="E930" i="7"/>
  <c r="E946" i="7"/>
  <c r="E962" i="7"/>
  <c r="E978" i="7"/>
  <c r="E1001" i="7"/>
  <c r="E1026" i="7"/>
  <c r="E1033" i="7"/>
  <c r="E1051" i="7"/>
  <c r="E878" i="7"/>
  <c r="E894" i="7"/>
  <c r="E910" i="7"/>
  <c r="E926" i="7"/>
  <c r="E942" i="7"/>
  <c r="E958" i="7"/>
  <c r="E974" i="7"/>
  <c r="E997" i="7"/>
  <c r="E1019" i="7"/>
  <c r="E1024" i="7"/>
  <c r="E1067" i="7"/>
  <c r="E876" i="7"/>
  <c r="E892" i="7"/>
  <c r="E908" i="7"/>
  <c r="E924" i="7"/>
  <c r="E940" i="7"/>
  <c r="E956" i="7"/>
  <c r="E972" i="7"/>
  <c r="E988" i="7"/>
  <c r="E995" i="7"/>
  <c r="E1002" i="7"/>
  <c r="E1049" i="7"/>
  <c r="E1065" i="7"/>
  <c r="E1148" i="7"/>
  <c r="E1013" i="7"/>
  <c r="E1029" i="7"/>
  <c r="E1045" i="7"/>
  <c r="E1061" i="7"/>
  <c r="E1077" i="7"/>
  <c r="E1093" i="7"/>
  <c r="E1182" i="7"/>
  <c r="E1011" i="7"/>
  <c r="E1027" i="7"/>
  <c r="E1043" i="7"/>
  <c r="E1059" i="7"/>
  <c r="E1075" i="7"/>
  <c r="E991" i="7"/>
  <c r="E1007" i="7"/>
  <c r="E1023" i="7"/>
  <c r="E1039" i="7"/>
  <c r="E1055" i="7"/>
  <c r="E1071" i="7"/>
  <c r="E1087" i="7"/>
  <c r="E1127" i="7"/>
  <c r="E1132" i="7"/>
  <c r="E1142" i="7"/>
  <c r="E1175" i="7"/>
  <c r="E1198" i="7"/>
  <c r="E1223" i="7"/>
  <c r="E989" i="7"/>
  <c r="E1005" i="7"/>
  <c r="E1021" i="7"/>
  <c r="E1037" i="7"/>
  <c r="E1053" i="7"/>
  <c r="E1069" i="7"/>
  <c r="E1085" i="7"/>
  <c r="E1103" i="7"/>
  <c r="E1150" i="7"/>
  <c r="E1125" i="7"/>
  <c r="E1141" i="7"/>
  <c r="E1157" i="7"/>
  <c r="E1173" i="7"/>
  <c r="E1189" i="7"/>
  <c r="E1205" i="7"/>
  <c r="E1221" i="7"/>
  <c r="E1237" i="7"/>
  <c r="E1268" i="7"/>
  <c r="E1273" i="7"/>
  <c r="E1280" i="7"/>
  <c r="E1307" i="7"/>
  <c r="E1332" i="7"/>
  <c r="E1357" i="7"/>
  <c r="E1121" i="7"/>
  <c r="E1137" i="7"/>
  <c r="E1153" i="7"/>
  <c r="E1169" i="7"/>
  <c r="E1185" i="7"/>
  <c r="E1201" i="7"/>
  <c r="E1217" i="7"/>
  <c r="E1233" i="7"/>
  <c r="E1266" i="7"/>
  <c r="E1271" i="7"/>
  <c r="E1283" i="7"/>
  <c r="E1288" i="7"/>
  <c r="E1300" i="7"/>
  <c r="E1315" i="7"/>
  <c r="E1320" i="7"/>
  <c r="E1325" i="7"/>
  <c r="E1119" i="7"/>
  <c r="E1135" i="7"/>
  <c r="E1151" i="7"/>
  <c r="E1167" i="7"/>
  <c r="E1183" i="7"/>
  <c r="E1199" i="7"/>
  <c r="E1215" i="7"/>
  <c r="E1231" i="7"/>
  <c r="E1252" i="7"/>
  <c r="E1257" i="7"/>
  <c r="E1264" i="7"/>
  <c r="E1115" i="7"/>
  <c r="E1131" i="7"/>
  <c r="E1147" i="7"/>
  <c r="E1163" i="7"/>
  <c r="E1179" i="7"/>
  <c r="E1195" i="7"/>
  <c r="E1211" i="7"/>
  <c r="E1227" i="7"/>
  <c r="E1250" i="7"/>
  <c r="E1267" i="7"/>
  <c r="E1272" i="7"/>
  <c r="E1284" i="7"/>
  <c r="E1289" i="7"/>
  <c r="E1331" i="7"/>
  <c r="E1336" i="7"/>
  <c r="E1129" i="7"/>
  <c r="E1145" i="7"/>
  <c r="E1161" i="7"/>
  <c r="E1177" i="7"/>
  <c r="E1193" i="7"/>
  <c r="E1209" i="7"/>
  <c r="E1225" i="7"/>
  <c r="E1241" i="7"/>
  <c r="E1248" i="7"/>
  <c r="E1339" i="7"/>
  <c r="E1364" i="7"/>
  <c r="E1389" i="7"/>
  <c r="E1244" i="7"/>
  <c r="E1260" i="7"/>
  <c r="E1276" i="7"/>
  <c r="E1292" i="7"/>
  <c r="E1308" i="7"/>
  <c r="E1324" i="7"/>
  <c r="E1340" i="7"/>
  <c r="E1356" i="7"/>
  <c r="E1372" i="7"/>
  <c r="E1388" i="7"/>
  <c r="E1404" i="7"/>
  <c r="E1242" i="7"/>
  <c r="E1258" i="7"/>
  <c r="E1274" i="7"/>
  <c r="E1290" i="7"/>
  <c r="E1306" i="7"/>
  <c r="E1322" i="7"/>
  <c r="E1338" i="7"/>
  <c r="E1354" i="7"/>
  <c r="E1370" i="7"/>
  <c r="E1386" i="7"/>
  <c r="E1402" i="7"/>
  <c r="E1352" i="7"/>
  <c r="E1368" i="7"/>
  <c r="E1384" i="7"/>
  <c r="E1400" i="7"/>
  <c r="E1254" i="7"/>
  <c r="E1270" i="7"/>
  <c r="E1286" i="7"/>
  <c r="E1302" i="7"/>
  <c r="E1318" i="7"/>
  <c r="E1334" i="7"/>
  <c r="E1350" i="7"/>
  <c r="E1366" i="7"/>
  <c r="E1382" i="7"/>
  <c r="E1398" i="7"/>
  <c r="V67" i="1" l="1"/>
  <c r="V19" i="1"/>
  <c r="V5" i="1"/>
  <c r="V17" i="1"/>
  <c r="V47" i="1"/>
  <c r="V75" i="1"/>
  <c r="V18" i="1"/>
  <c r="V31" i="1"/>
  <c r="V66" i="1"/>
  <c r="V7" i="1"/>
  <c r="V48" i="1"/>
  <c r="V11" i="1"/>
  <c r="V30" i="1"/>
  <c r="V56" i="1"/>
  <c r="V72" i="1"/>
  <c r="V25" i="1"/>
  <c r="V61" i="1"/>
  <c r="V23" i="1"/>
  <c r="V50" i="1"/>
  <c r="V13" i="1"/>
  <c r="V16" i="1"/>
  <c r="V39" i="1"/>
  <c r="V20" i="1"/>
  <c r="V28" i="1"/>
  <c r="V43" i="1"/>
  <c r="V63" i="1"/>
  <c r="V34" i="1"/>
  <c r="V35" i="1"/>
  <c r="V52" i="1"/>
  <c r="V29" i="1"/>
  <c r="V76" i="1"/>
  <c r="V53" i="1"/>
  <c r="V74" i="1"/>
  <c r="V57" i="1"/>
  <c r="V32" i="1"/>
  <c r="V62" i="1"/>
  <c r="V54" i="1"/>
  <c r="V51" i="1"/>
  <c r="V59" i="1"/>
  <c r="V9" i="1"/>
  <c r="V14" i="1"/>
  <c r="V21" i="1"/>
  <c r="V65" i="1"/>
  <c r="V60" i="1"/>
  <c r="V15" i="1"/>
  <c r="V22" i="1"/>
  <c r="V58" i="1"/>
  <c r="V55" i="1"/>
  <c r="V26" i="1"/>
  <c r="V27" i="1"/>
  <c r="V45" i="1"/>
  <c r="V40" i="1"/>
  <c r="V68" i="1"/>
  <c r="V64" i="1"/>
  <c r="V36" i="1"/>
  <c r="V6" i="1"/>
  <c r="V10" i="1"/>
  <c r="V8" i="1"/>
  <c r="V33" i="1"/>
  <c r="V44" i="1"/>
  <c r="V42" i="1"/>
  <c r="V46" i="1"/>
  <c r="V49" i="1"/>
  <c r="V41" i="1"/>
  <c r="V70" i="1"/>
  <c r="V38" i="1"/>
  <c r="V73" i="1"/>
  <c r="V37" i="1"/>
  <c r="V71" i="1"/>
  <c r="V24" i="1"/>
  <c r="V12" i="1"/>
  <c r="V69" i="1"/>
  <c r="B5" i="5"/>
  <c r="B6" i="5" s="1"/>
  <c r="B7" i="5" s="1"/>
  <c r="B8" i="5" s="1"/>
  <c r="B9" i="5" s="1"/>
  <c r="B10" i="5" s="1"/>
  <c r="B11" i="5" s="1"/>
  <c r="B12" i="5" s="1"/>
  <c r="B13" i="5" s="1"/>
  <c r="B14" i="5" s="1"/>
  <c r="B15" i="5" s="1"/>
  <c r="B16" i="5" s="1"/>
  <c r="B17" i="5" s="1"/>
  <c r="B18" i="5" s="1"/>
  <c r="B19" i="5" s="1"/>
  <c r="B20" i="5" s="1"/>
  <c r="B21" i="5" s="1"/>
  <c r="B22" i="5" s="1"/>
  <c r="B23" i="5" s="1"/>
  <c r="B24" i="5" s="1"/>
  <c r="B25" i="5" s="1"/>
  <c r="B26" i="5" s="1"/>
  <c r="B27" i="5" s="1"/>
  <c r="B28" i="5" s="1"/>
  <c r="B29" i="5" s="1"/>
  <c r="B30" i="5" s="1"/>
  <c r="B31" i="5" s="1"/>
  <c r="B32" i="5" s="1"/>
  <c r="B33" i="5" s="1"/>
  <c r="B34" i="5" s="1"/>
  <c r="B35" i="5" s="1"/>
  <c r="B36" i="5" s="1"/>
  <c r="B37" i="5" s="1"/>
  <c r="B38" i="5" s="1"/>
  <c r="B39" i="5" s="1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D5" i="5" l="1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D47" i="5"/>
  <c r="D48" i="5"/>
  <c r="D49" i="5"/>
  <c r="D50" i="5"/>
  <c r="D51" i="5"/>
  <c r="D52" i="5"/>
  <c r="D53" i="5"/>
  <c r="D54" i="5"/>
  <c r="D55" i="5"/>
  <c r="D56" i="5"/>
  <c r="D57" i="5"/>
  <c r="D58" i="5"/>
  <c r="D59" i="5"/>
  <c r="D60" i="5"/>
  <c r="D61" i="5"/>
  <c r="D62" i="5"/>
  <c r="D63" i="5"/>
  <c r="D64" i="5"/>
  <c r="D65" i="5"/>
  <c r="D66" i="5"/>
  <c r="D67" i="5"/>
  <c r="D68" i="5"/>
  <c r="D69" i="5"/>
  <c r="D70" i="5"/>
  <c r="D71" i="5"/>
  <c r="D72" i="5"/>
  <c r="D73" i="5"/>
  <c r="D74" i="5"/>
  <c r="D75" i="5"/>
  <c r="D76" i="5"/>
  <c r="D77" i="5"/>
  <c r="D78" i="5"/>
  <c r="D79" i="5"/>
  <c r="D80" i="5"/>
  <c r="D81" i="5"/>
  <c r="D82" i="5"/>
  <c r="D83" i="5"/>
  <c r="D84" i="5"/>
  <c r="D85" i="5"/>
  <c r="D86" i="5"/>
  <c r="D87" i="5"/>
  <c r="D88" i="5"/>
  <c r="D89" i="5"/>
  <c r="D90" i="5"/>
  <c r="D91" i="5"/>
  <c r="D92" i="5"/>
  <c r="D93" i="5"/>
  <c r="D94" i="5"/>
  <c r="D95" i="5"/>
  <c r="D96" i="5"/>
  <c r="D97" i="5"/>
  <c r="D98" i="5"/>
  <c r="D99" i="5"/>
  <c r="D100" i="5"/>
  <c r="D101" i="5"/>
  <c r="D102" i="5"/>
  <c r="D103" i="5"/>
  <c r="D104" i="5"/>
  <c r="D105" i="5"/>
  <c r="D106" i="5"/>
  <c r="D107" i="5"/>
  <c r="D108" i="5"/>
  <c r="D109" i="5"/>
  <c r="D110" i="5"/>
  <c r="D111" i="5"/>
  <c r="D112" i="5"/>
  <c r="D113" i="5"/>
  <c r="D114" i="5"/>
  <c r="D115" i="5"/>
  <c r="D116" i="5"/>
  <c r="D117" i="5"/>
  <c r="D118" i="5"/>
  <c r="D119" i="5"/>
  <c r="D120" i="5"/>
  <c r="D121" i="5"/>
  <c r="D122" i="5"/>
  <c r="D123" i="5"/>
  <c r="D124" i="5"/>
  <c r="D125" i="5"/>
  <c r="D126" i="5"/>
  <c r="D127" i="5"/>
  <c r="D128" i="5"/>
  <c r="D129" i="5"/>
  <c r="D130" i="5"/>
  <c r="D131" i="5"/>
  <c r="D132" i="5"/>
  <c r="D133" i="5"/>
  <c r="D134" i="5"/>
  <c r="D135" i="5"/>
  <c r="D136" i="5"/>
  <c r="D137" i="5"/>
  <c r="D138" i="5"/>
  <c r="D139" i="5"/>
  <c r="D140" i="5"/>
  <c r="D141" i="5"/>
  <c r="D142" i="5"/>
  <c r="D143" i="5"/>
  <c r="D144" i="5"/>
  <c r="D145" i="5"/>
  <c r="D146" i="5"/>
  <c r="D147" i="5"/>
  <c r="D148" i="5"/>
  <c r="D149" i="5"/>
  <c r="D150" i="5"/>
  <c r="D151" i="5"/>
  <c r="D152" i="5"/>
  <c r="D153" i="5"/>
  <c r="D154" i="5"/>
  <c r="D155" i="5"/>
  <c r="D4" i="5"/>
  <c r="J13" i="1" l="1"/>
  <c r="K6" i="1"/>
  <c r="K70" i="1"/>
  <c r="K31" i="1"/>
  <c r="K8" i="1"/>
  <c r="K72" i="1"/>
  <c r="K49" i="1"/>
  <c r="K10" i="1"/>
  <c r="K74" i="1"/>
  <c r="K35" i="1"/>
  <c r="K20" i="1"/>
  <c r="K61" i="1"/>
  <c r="K14" i="1"/>
  <c r="K39" i="1"/>
  <c r="K16" i="1"/>
  <c r="K57" i="1"/>
  <c r="K18" i="1"/>
  <c r="K43" i="1"/>
  <c r="K28" i="1"/>
  <c r="K69" i="1"/>
  <c r="K22" i="1"/>
  <c r="K47" i="1"/>
  <c r="K24" i="1"/>
  <c r="K65" i="1"/>
  <c r="K26" i="1"/>
  <c r="K51" i="1"/>
  <c r="K30" i="1"/>
  <c r="K55" i="1"/>
  <c r="K32" i="1"/>
  <c r="K9" i="1"/>
  <c r="K73" i="1"/>
  <c r="K34" i="1"/>
  <c r="K59" i="1"/>
  <c r="K44" i="1"/>
  <c r="K21" i="1"/>
  <c r="K38" i="1"/>
  <c r="K63" i="1"/>
  <c r="K40" i="1"/>
  <c r="K17" i="1"/>
  <c r="K42" i="1"/>
  <c r="K67" i="1"/>
  <c r="K52" i="1"/>
  <c r="K29" i="1"/>
  <c r="K46" i="1"/>
  <c r="K7" i="1"/>
  <c r="K71" i="1"/>
  <c r="K48" i="1"/>
  <c r="K25" i="1"/>
  <c r="K50" i="1"/>
  <c r="K11" i="1"/>
  <c r="K75" i="1"/>
  <c r="K60" i="1"/>
  <c r="K54" i="1"/>
  <c r="K15" i="1"/>
  <c r="K56" i="1"/>
  <c r="K33" i="1"/>
  <c r="K58" i="1"/>
  <c r="K19" i="1"/>
  <c r="K68" i="1"/>
  <c r="K45" i="1"/>
  <c r="K62" i="1"/>
  <c r="K23" i="1"/>
  <c r="K64" i="1"/>
  <c r="K41" i="1"/>
  <c r="K66" i="1"/>
  <c r="K27" i="1"/>
  <c r="K12" i="1"/>
  <c r="K76" i="1"/>
  <c r="K53" i="1"/>
  <c r="K37" i="1"/>
  <c r="K36" i="1"/>
  <c r="K13" i="1"/>
  <c r="K5" i="1"/>
  <c r="L5" i="1" s="1"/>
  <c r="J58" i="1"/>
  <c r="J9" i="1"/>
  <c r="L9" i="1" s="1"/>
  <c r="J10" i="1"/>
  <c r="J40" i="1"/>
  <c r="J62" i="1"/>
  <c r="J41" i="1"/>
  <c r="J69" i="1"/>
  <c r="J25" i="1"/>
  <c r="J74" i="1"/>
  <c r="L74" i="1" s="1"/>
  <c r="J73" i="1"/>
  <c r="J66" i="1"/>
  <c r="J11" i="1"/>
  <c r="L11" i="1" s="1"/>
  <c r="J14" i="1"/>
  <c r="L14" i="1" s="1"/>
  <c r="J52" i="1"/>
  <c r="L52" i="1" s="1"/>
  <c r="J60" i="1"/>
  <c r="L60" i="1" s="1"/>
  <c r="J54" i="1"/>
  <c r="J38" i="1"/>
  <c r="L38" i="1" s="1"/>
  <c r="J42" i="1"/>
  <c r="J46" i="1"/>
  <c r="L46" i="1" s="1"/>
  <c r="J44" i="1"/>
  <c r="J28" i="1"/>
  <c r="L28" i="1" s="1"/>
  <c r="J20" i="1"/>
  <c r="L20" i="1" s="1"/>
  <c r="J75" i="1"/>
  <c r="J72" i="1"/>
  <c r="L72" i="1" s="1"/>
  <c r="J30" i="1"/>
  <c r="L30" i="1" s="1"/>
  <c r="J6" i="1"/>
  <c r="L6" i="1" s="1"/>
  <c r="J43" i="1"/>
  <c r="L43" i="1" s="1"/>
  <c r="J36" i="1"/>
  <c r="J24" i="1"/>
  <c r="J27" i="1"/>
  <c r="L27" i="1" s="1"/>
  <c r="J56" i="1"/>
  <c r="J76" i="1"/>
  <c r="J68" i="1"/>
  <c r="J59" i="1"/>
  <c r="L59" i="1" s="1"/>
  <c r="J26" i="1"/>
  <c r="L26" i="1" s="1"/>
  <c r="J22" i="1"/>
  <c r="L22" i="1" s="1"/>
  <c r="J57" i="1"/>
  <c r="J18" i="1"/>
  <c r="L18" i="1" s="1"/>
  <c r="J34" i="1"/>
  <c r="J53" i="1"/>
  <c r="J50" i="1"/>
  <c r="L50" i="1" s="1"/>
  <c r="J37" i="1"/>
  <c r="L37" i="1" s="1"/>
  <c r="J8" i="1"/>
  <c r="J19" i="1"/>
  <c r="L19" i="1" s="1"/>
  <c r="J21" i="1"/>
  <c r="J35" i="1"/>
  <c r="J70" i="1"/>
  <c r="L70" i="1" s="1"/>
  <c r="J47" i="1"/>
  <c r="L47" i="1" s="1"/>
  <c r="J12" i="1"/>
  <c r="L12" i="1" s="1"/>
  <c r="J23" i="1"/>
  <c r="L23" i="1" s="1"/>
  <c r="J67" i="1"/>
  <c r="J63" i="1"/>
  <c r="L63" i="1" s="1"/>
  <c r="J49" i="1"/>
  <c r="J55" i="1"/>
  <c r="L55" i="1" s="1"/>
  <c r="J33" i="1"/>
  <c r="J64" i="1"/>
  <c r="J31" i="1"/>
  <c r="J29" i="1"/>
  <c r="L29" i="1" s="1"/>
  <c r="J15" i="1"/>
  <c r="L15" i="1" s="1"/>
  <c r="J48" i="1"/>
  <c r="J32" i="1"/>
  <c r="L32" i="1" s="1"/>
  <c r="J17" i="1"/>
  <c r="L17" i="1" s="1"/>
  <c r="J7" i="1"/>
  <c r="L7" i="1" s="1"/>
  <c r="J45" i="1"/>
  <c r="L45" i="1" s="1"/>
  <c r="J65" i="1"/>
  <c r="J39" i="1"/>
  <c r="L39" i="1" s="1"/>
  <c r="J51" i="1"/>
  <c r="L51" i="1" s="1"/>
  <c r="J61" i="1"/>
  <c r="L61" i="1" s="1"/>
  <c r="J16" i="1"/>
  <c r="J71" i="1"/>
  <c r="L71" i="1" s="1"/>
  <c r="G3" i="2"/>
  <c r="E3" i="2"/>
  <c r="D3" i="2"/>
  <c r="C3" i="2"/>
  <c r="L41" i="1" l="1"/>
  <c r="L57" i="1"/>
  <c r="L10" i="1"/>
  <c r="L42" i="1"/>
  <c r="L65" i="1"/>
  <c r="L75" i="1"/>
  <c r="L68" i="1"/>
  <c r="L56" i="1"/>
  <c r="L16" i="1"/>
  <c r="L49" i="1"/>
  <c r="L48" i="1"/>
  <c r="L73" i="1"/>
  <c r="L64" i="1"/>
  <c r="L25" i="1"/>
  <c r="L21" i="1"/>
  <c r="L24" i="1"/>
  <c r="L54" i="1"/>
  <c r="L40" i="1"/>
  <c r="L58" i="1"/>
  <c r="L53" i="1"/>
  <c r="L8" i="1"/>
  <c r="L67" i="1"/>
  <c r="L69" i="1"/>
  <c r="L76" i="1"/>
  <c r="L44" i="1"/>
  <c r="L31" i="1"/>
  <c r="L34" i="1"/>
  <c r="L33" i="1"/>
  <c r="L35" i="1"/>
  <c r="L36" i="1"/>
  <c r="T36" i="1" s="1"/>
  <c r="X36" i="1" s="1"/>
  <c r="L66" i="1"/>
  <c r="L62" i="1"/>
  <c r="L13" i="1"/>
  <c r="T26" i="1"/>
  <c r="X26" i="1" s="1"/>
  <c r="T49" i="1" l="1"/>
  <c r="X49" i="1" s="1"/>
  <c r="T63" i="1"/>
  <c r="X63" i="1" s="1"/>
  <c r="T14" i="1"/>
  <c r="X14" i="1" s="1"/>
  <c r="T37" i="1"/>
  <c r="X37" i="1" s="1"/>
  <c r="T72" i="1"/>
  <c r="X72" i="1" s="1"/>
  <c r="T59" i="1"/>
  <c r="X59" i="1" s="1"/>
  <c r="T51" i="1"/>
  <c r="X51" i="1" s="1"/>
  <c r="T24" i="1"/>
  <c r="X24" i="1" s="1"/>
  <c r="T50" i="1"/>
  <c r="X50" i="1" s="1"/>
  <c r="T11" i="1"/>
  <c r="X11" i="1" s="1"/>
  <c r="T56" i="1"/>
  <c r="X56" i="1" s="1"/>
  <c r="T62" i="1"/>
  <c r="X62" i="1" s="1"/>
  <c r="T58" i="1"/>
  <c r="X58" i="1" s="1"/>
  <c r="T41" i="1"/>
  <c r="X41" i="1" s="1"/>
  <c r="T30" i="1"/>
  <c r="X30" i="1" s="1"/>
  <c r="T47" i="1"/>
  <c r="X47" i="1" s="1"/>
  <c r="T21" i="1"/>
  <c r="X21" i="1" s="1"/>
  <c r="T6" i="1"/>
  <c r="X6" i="1" s="1"/>
  <c r="T8" i="1"/>
  <c r="X8" i="1" s="1"/>
  <c r="T39" i="1"/>
  <c r="X39" i="1" s="1"/>
  <c r="T74" i="1"/>
  <c r="X74" i="1" s="1"/>
  <c r="T54" i="1"/>
  <c r="X54" i="1" s="1"/>
  <c r="T76" i="1"/>
  <c r="X76" i="1" s="1"/>
  <c r="T57" i="1"/>
  <c r="X57" i="1" s="1"/>
  <c r="M5" i="1"/>
  <c r="N5" i="1"/>
  <c r="T75" i="1"/>
  <c r="X75" i="1" s="1"/>
  <c r="T65" i="1"/>
  <c r="X65" i="1" s="1"/>
  <c r="T33" i="1"/>
  <c r="X33" i="1" s="1"/>
  <c r="T19" i="1"/>
  <c r="X19" i="1" s="1"/>
  <c r="T16" i="1"/>
  <c r="X16" i="1" s="1"/>
  <c r="T13" i="1"/>
  <c r="X13" i="1" s="1"/>
  <c r="T25" i="1"/>
  <c r="X25" i="1" s="1"/>
  <c r="T53" i="1"/>
  <c r="X53" i="1" s="1"/>
  <c r="T68" i="1"/>
  <c r="X68" i="1" s="1"/>
  <c r="T61" i="1"/>
  <c r="X61" i="1" s="1"/>
  <c r="T38" i="1"/>
  <c r="X38" i="1" s="1"/>
  <c r="T12" i="1"/>
  <c r="X12" i="1" s="1"/>
  <c r="T70" i="1"/>
  <c r="X70" i="1" s="1"/>
  <c r="T42" i="1"/>
  <c r="X42" i="1" s="1"/>
  <c r="T17" i="1"/>
  <c r="X17" i="1" s="1"/>
  <c r="T20" i="1"/>
  <c r="X20" i="1" s="1"/>
  <c r="T10" i="1"/>
  <c r="X10" i="1" s="1"/>
  <c r="T27" i="1"/>
  <c r="X27" i="1" s="1"/>
  <c r="T29" i="1"/>
  <c r="X29" i="1" s="1"/>
  <c r="T5" i="1"/>
  <c r="X5" i="1" s="1"/>
  <c r="T69" i="1"/>
  <c r="X69" i="1" s="1"/>
  <c r="G5" i="1"/>
  <c r="N6" i="1"/>
  <c r="N70" i="1"/>
  <c r="N31" i="1"/>
  <c r="N56" i="1"/>
  <c r="N17" i="1"/>
  <c r="N50" i="1"/>
  <c r="N11" i="1"/>
  <c r="N75" i="1"/>
  <c r="N12" i="1"/>
  <c r="N76" i="1"/>
  <c r="N29" i="1"/>
  <c r="H55" i="1"/>
  <c r="H40" i="1"/>
  <c r="N14" i="1"/>
  <c r="N39" i="1"/>
  <c r="N64" i="1"/>
  <c r="N25" i="1"/>
  <c r="N58" i="1"/>
  <c r="N19" i="1"/>
  <c r="N20" i="1"/>
  <c r="N69" i="1"/>
  <c r="H63" i="1"/>
  <c r="H48" i="1"/>
  <c r="H57" i="1"/>
  <c r="N22" i="1"/>
  <c r="N47" i="1"/>
  <c r="N8" i="1"/>
  <c r="N72" i="1"/>
  <c r="N33" i="1"/>
  <c r="N66" i="1"/>
  <c r="N27" i="1"/>
  <c r="N28" i="1"/>
  <c r="N21" i="1"/>
  <c r="H7" i="1"/>
  <c r="H71" i="1"/>
  <c r="H56" i="1"/>
  <c r="H65" i="1"/>
  <c r="N30" i="1"/>
  <c r="N55" i="1"/>
  <c r="N16" i="1"/>
  <c r="N41" i="1"/>
  <c r="N10" i="1"/>
  <c r="N74" i="1"/>
  <c r="N35" i="1"/>
  <c r="N36" i="1"/>
  <c r="H15" i="1"/>
  <c r="H64" i="1"/>
  <c r="H9" i="1"/>
  <c r="H73" i="1"/>
  <c r="N38" i="1"/>
  <c r="N63" i="1"/>
  <c r="N24" i="1"/>
  <c r="N49" i="1"/>
  <c r="N18" i="1"/>
  <c r="N43" i="1"/>
  <c r="N44" i="1"/>
  <c r="N13" i="1"/>
  <c r="N61" i="1"/>
  <c r="H23" i="1"/>
  <c r="H8" i="1"/>
  <c r="H72" i="1"/>
  <c r="N46" i="1"/>
  <c r="N7" i="1"/>
  <c r="N71" i="1"/>
  <c r="N32" i="1"/>
  <c r="N57" i="1"/>
  <c r="N26" i="1"/>
  <c r="N51" i="1"/>
  <c r="N52" i="1"/>
  <c r="N37" i="1"/>
  <c r="H31" i="1"/>
  <c r="H16" i="1"/>
  <c r="H25" i="1"/>
  <c r="N54" i="1"/>
  <c r="N15" i="1"/>
  <c r="N40" i="1"/>
  <c r="N65" i="1"/>
  <c r="N34" i="1"/>
  <c r="N59" i="1"/>
  <c r="N60" i="1"/>
  <c r="H39" i="1"/>
  <c r="H24" i="1"/>
  <c r="H33" i="1"/>
  <c r="N62" i="1"/>
  <c r="N23" i="1"/>
  <c r="N48" i="1"/>
  <c r="N9" i="1"/>
  <c r="N73" i="1"/>
  <c r="N42" i="1"/>
  <c r="N67" i="1"/>
  <c r="N68" i="1"/>
  <c r="N45" i="1"/>
  <c r="N53" i="1"/>
  <c r="H47" i="1"/>
  <c r="H32" i="1"/>
  <c r="H41" i="1"/>
  <c r="H50" i="1"/>
  <c r="H11" i="1"/>
  <c r="H75" i="1"/>
  <c r="H44" i="1"/>
  <c r="H13" i="1"/>
  <c r="H70" i="1"/>
  <c r="H17" i="1"/>
  <c r="H58" i="1"/>
  <c r="H19" i="1"/>
  <c r="H52" i="1"/>
  <c r="H21" i="1"/>
  <c r="H49" i="1"/>
  <c r="H66" i="1"/>
  <c r="H27" i="1"/>
  <c r="H60" i="1"/>
  <c r="H29" i="1"/>
  <c r="H38" i="1"/>
  <c r="H10" i="1"/>
  <c r="H74" i="1"/>
  <c r="H35" i="1"/>
  <c r="H68" i="1"/>
  <c r="H37" i="1"/>
  <c r="H18" i="1"/>
  <c r="H43" i="1"/>
  <c r="H12" i="1"/>
  <c r="H76" i="1"/>
  <c r="H45" i="1"/>
  <c r="H14" i="1"/>
  <c r="H22" i="1"/>
  <c r="H30" i="1"/>
  <c r="H54" i="1"/>
  <c r="H62" i="1"/>
  <c r="H5" i="1"/>
  <c r="H26" i="1"/>
  <c r="H51" i="1"/>
  <c r="H20" i="1"/>
  <c r="H53" i="1"/>
  <c r="H34" i="1"/>
  <c r="H59" i="1"/>
  <c r="H28" i="1"/>
  <c r="H61" i="1"/>
  <c r="H42" i="1"/>
  <c r="H67" i="1"/>
  <c r="H36" i="1"/>
  <c r="H69" i="1"/>
  <c r="H6" i="1"/>
  <c r="H46" i="1"/>
  <c r="T64" i="1"/>
  <c r="X64" i="1" s="1"/>
  <c r="M6" i="1"/>
  <c r="M53" i="1"/>
  <c r="G12" i="1"/>
  <c r="M22" i="1"/>
  <c r="M40" i="1"/>
  <c r="G76" i="1"/>
  <c r="G28" i="1"/>
  <c r="M46" i="1"/>
  <c r="M10" i="1"/>
  <c r="M21" i="1"/>
  <c r="M14" i="1"/>
  <c r="M30" i="1"/>
  <c r="G52" i="1"/>
  <c r="G41" i="1"/>
  <c r="M58" i="1"/>
  <c r="G20" i="1"/>
  <c r="G44" i="1"/>
  <c r="M43" i="1"/>
  <c r="G72" i="1"/>
  <c r="G47" i="1"/>
  <c r="G53" i="1"/>
  <c r="G61" i="1"/>
  <c r="M54" i="1"/>
  <c r="G36" i="1"/>
  <c r="G43" i="1"/>
  <c r="G8" i="1"/>
  <c r="I8" i="1" s="1"/>
  <c r="G35" i="1"/>
  <c r="G50" i="1"/>
  <c r="I50" i="1" s="1"/>
  <c r="M71" i="1"/>
  <c r="G74" i="1"/>
  <c r="G14" i="1"/>
  <c r="G46" i="1"/>
  <c r="G45" i="1"/>
  <c r="G62" i="1"/>
  <c r="M38" i="1"/>
  <c r="M56" i="1"/>
  <c r="M24" i="1"/>
  <c r="G25" i="1"/>
  <c r="M72" i="1"/>
  <c r="M42" i="1"/>
  <c r="G73" i="1"/>
  <c r="I73" i="1" s="1"/>
  <c r="G21" i="1"/>
  <c r="M18" i="1"/>
  <c r="G60" i="1"/>
  <c r="G16" i="1"/>
  <c r="M62" i="1"/>
  <c r="M35" i="1"/>
  <c r="G22" i="1"/>
  <c r="G48" i="1"/>
  <c r="M15" i="1"/>
  <c r="M26" i="1"/>
  <c r="G68" i="1"/>
  <c r="G11" i="1"/>
  <c r="G69" i="1"/>
  <c r="G51" i="1"/>
  <c r="M29" i="1"/>
  <c r="G70" i="1"/>
  <c r="G49" i="1"/>
  <c r="I49" i="1" s="1"/>
  <c r="M37" i="1"/>
  <c r="M69" i="1"/>
  <c r="M74" i="1"/>
  <c r="G13" i="1"/>
  <c r="G24" i="1"/>
  <c r="I24" i="1" s="1"/>
  <c r="M55" i="1"/>
  <c r="M13" i="1"/>
  <c r="G57" i="1"/>
  <c r="G29" i="1"/>
  <c r="G75" i="1"/>
  <c r="I75" i="1" s="1"/>
  <c r="M32" i="1"/>
  <c r="G9" i="1"/>
  <c r="G71" i="1"/>
  <c r="M47" i="1"/>
  <c r="G58" i="1"/>
  <c r="G42" i="1"/>
  <c r="M16" i="1"/>
  <c r="M9" i="1"/>
  <c r="M11" i="1"/>
  <c r="M19" i="1"/>
  <c r="G64" i="1"/>
  <c r="M28" i="1"/>
  <c r="M67" i="1"/>
  <c r="G19" i="1"/>
  <c r="I19" i="1" s="1"/>
  <c r="G23" i="1"/>
  <c r="I23" i="1" s="1"/>
  <c r="G27" i="1"/>
  <c r="G31" i="1"/>
  <c r="G56" i="1"/>
  <c r="M63" i="1"/>
  <c r="M7" i="1"/>
  <c r="M57" i="1"/>
  <c r="M70" i="1"/>
  <c r="G55" i="1"/>
  <c r="I55" i="1" s="1"/>
  <c r="G65" i="1"/>
  <c r="I65" i="1" s="1"/>
  <c r="G40" i="1"/>
  <c r="G39" i="1"/>
  <c r="I39" i="1" s="1"/>
  <c r="G63" i="1"/>
  <c r="I63" i="1" s="1"/>
  <c r="M61" i="1"/>
  <c r="M64" i="1"/>
  <c r="G33" i="1"/>
  <c r="G66" i="1"/>
  <c r="M48" i="1"/>
  <c r="G7" i="1"/>
  <c r="I7" i="1" s="1"/>
  <c r="M34" i="1"/>
  <c r="M60" i="1"/>
  <c r="M33" i="1"/>
  <c r="G18" i="1"/>
  <c r="G34" i="1"/>
  <c r="G54" i="1"/>
  <c r="G38" i="1"/>
  <c r="G17" i="1"/>
  <c r="M75" i="1"/>
  <c r="M51" i="1"/>
  <c r="M76" i="1"/>
  <c r="M66" i="1"/>
  <c r="G30" i="1"/>
  <c r="G15" i="1"/>
  <c r="I15" i="1" s="1"/>
  <c r="M27" i="1"/>
  <c r="G32" i="1"/>
  <c r="G10" i="1"/>
  <c r="M8" i="1"/>
  <c r="M45" i="1"/>
  <c r="M59" i="1"/>
  <c r="G59" i="1"/>
  <c r="G67" i="1"/>
  <c r="M17" i="1"/>
  <c r="M50" i="1"/>
  <c r="M52" i="1"/>
  <c r="M20" i="1"/>
  <c r="M49" i="1"/>
  <c r="G37" i="1"/>
  <c r="M41" i="1"/>
  <c r="M31" i="1"/>
  <c r="G26" i="1"/>
  <c r="M12" i="1"/>
  <c r="M36" i="1"/>
  <c r="M65" i="1"/>
  <c r="G6" i="1"/>
  <c r="M68" i="1"/>
  <c r="M23" i="1"/>
  <c r="M25" i="1"/>
  <c r="M73" i="1"/>
  <c r="M44" i="1"/>
  <c r="I52" i="1" l="1"/>
  <c r="I9" i="1"/>
  <c r="I13" i="1"/>
  <c r="I41" i="1"/>
  <c r="I66" i="1"/>
  <c r="I29" i="1"/>
  <c r="I68" i="1"/>
  <c r="I57" i="1"/>
  <c r="I72" i="1"/>
  <c r="I58" i="1"/>
  <c r="I43" i="1"/>
  <c r="I28" i="1"/>
  <c r="I37" i="1"/>
  <c r="I70" i="1"/>
  <c r="I20" i="1"/>
  <c r="I32" i="1"/>
  <c r="I31" i="1"/>
  <c r="I60" i="1"/>
  <c r="I59" i="1"/>
  <c r="I18" i="1"/>
  <c r="I48" i="1"/>
  <c r="I71" i="1"/>
  <c r="U20" i="1"/>
  <c r="Y20" i="1" s="1"/>
  <c r="I30" i="1"/>
  <c r="I40" i="1"/>
  <c r="I25" i="1"/>
  <c r="I62" i="1"/>
  <c r="I54" i="1"/>
  <c r="I64" i="1"/>
  <c r="I16" i="1"/>
  <c r="I61" i="1"/>
  <c r="I6" i="1"/>
  <c r="I44" i="1"/>
  <c r="I51" i="1"/>
  <c r="I17" i="1"/>
  <c r="I53" i="1"/>
  <c r="I38" i="1"/>
  <c r="I22" i="1"/>
  <c r="I34" i="1"/>
  <c r="I35" i="1"/>
  <c r="I21" i="1"/>
  <c r="I76" i="1"/>
  <c r="I47" i="1"/>
  <c r="I56" i="1"/>
  <c r="I10" i="1"/>
  <c r="I27" i="1"/>
  <c r="I26" i="1"/>
  <c r="I33" i="1"/>
  <c r="I12" i="1"/>
  <c r="I45" i="1"/>
  <c r="I74" i="1"/>
  <c r="I11" i="1"/>
  <c r="I67" i="1"/>
  <c r="I14" i="1"/>
  <c r="I42" i="1"/>
  <c r="I46" i="1"/>
  <c r="I69" i="1"/>
  <c r="I36" i="1"/>
  <c r="I5" i="1"/>
  <c r="T23" i="1"/>
  <c r="X23" i="1" s="1"/>
  <c r="T44" i="1"/>
  <c r="X44" i="1" s="1"/>
  <c r="T60" i="1"/>
  <c r="X60" i="1" s="1"/>
  <c r="I17" i="4" s="1"/>
  <c r="T18" i="1"/>
  <c r="X18" i="1" s="1"/>
  <c r="T31" i="1"/>
  <c r="X31" i="1" s="1"/>
  <c r="T55" i="1"/>
  <c r="X55" i="1" s="1"/>
  <c r="I16" i="4" s="1"/>
  <c r="T28" i="1"/>
  <c r="X28" i="1" s="1"/>
  <c r="T67" i="1"/>
  <c r="X67" i="1" s="1"/>
  <c r="T46" i="1"/>
  <c r="X46" i="1" s="1"/>
  <c r="T34" i="1"/>
  <c r="X34" i="1" s="1"/>
  <c r="T66" i="1"/>
  <c r="X66" i="1" s="1"/>
  <c r="I18" i="4" s="1"/>
  <c r="T43" i="1"/>
  <c r="X43" i="1" s="1"/>
  <c r="T22" i="1"/>
  <c r="X22" i="1" s="1"/>
  <c r="T52" i="1"/>
  <c r="X52" i="1" s="1"/>
  <c r="T48" i="1"/>
  <c r="X48" i="1" s="1"/>
  <c r="T35" i="1"/>
  <c r="X35" i="1" s="1"/>
  <c r="T9" i="1"/>
  <c r="X9" i="1" s="1"/>
  <c r="T73" i="1"/>
  <c r="X73" i="1" s="1"/>
  <c r="T32" i="1"/>
  <c r="X32" i="1" s="1"/>
  <c r="T7" i="1"/>
  <c r="X7" i="1" s="1"/>
  <c r="T71" i="1"/>
  <c r="X71" i="1" s="1"/>
  <c r="T15" i="1"/>
  <c r="X15" i="1" s="1"/>
  <c r="T40" i="1"/>
  <c r="X40" i="1" s="1"/>
  <c r="T45" i="1"/>
  <c r="X45" i="1" s="1"/>
  <c r="I9" i="4" s="1"/>
  <c r="I10" i="4" l="1"/>
  <c r="I12" i="4"/>
  <c r="I15" i="4"/>
  <c r="I7" i="4"/>
  <c r="I8" i="4"/>
  <c r="I14" i="4"/>
  <c r="I5" i="4"/>
  <c r="I6" i="4"/>
  <c r="I21" i="4"/>
  <c r="I20" i="4"/>
  <c r="I13" i="4"/>
  <c r="I19" i="4"/>
  <c r="I4" i="4"/>
  <c r="I11" i="4"/>
  <c r="S7" i="1"/>
  <c r="W7" i="1" s="1"/>
  <c r="S54" i="1"/>
  <c r="W54" i="1" s="1"/>
  <c r="S33" i="1"/>
  <c r="W33" i="1" s="1"/>
  <c r="U26" i="1"/>
  <c r="Y26" i="1" s="1"/>
  <c r="U23" i="1"/>
  <c r="Y23" i="1" s="1"/>
  <c r="U16" i="1"/>
  <c r="Y16" i="1" s="1"/>
  <c r="U41" i="1"/>
  <c r="Y41" i="1" s="1"/>
  <c r="U38" i="1"/>
  <c r="Y38" i="1" s="1"/>
  <c r="U45" i="1"/>
  <c r="Y45" i="1" s="1"/>
  <c r="U52" i="1"/>
  <c r="Y52" i="1" s="1"/>
  <c r="S52" i="1"/>
  <c r="W52" i="1" s="1"/>
  <c r="U5" i="1"/>
  <c r="Y5" i="1" s="1"/>
  <c r="U69" i="1"/>
  <c r="Y69" i="1" s="1"/>
  <c r="U76" i="1"/>
  <c r="Y76" i="1" s="1"/>
  <c r="U12" i="1"/>
  <c r="Y12" i="1" s="1"/>
  <c r="U33" i="1"/>
  <c r="Y33" i="1" s="1"/>
  <c r="U65" i="1"/>
  <c r="Y65" i="1" s="1"/>
  <c r="U28" i="1"/>
  <c r="Y28" i="1" s="1"/>
  <c r="S71" i="1"/>
  <c r="W71" i="1" s="1"/>
  <c r="U59" i="1"/>
  <c r="Y59" i="1" s="1"/>
  <c r="U60" i="1"/>
  <c r="Y60" i="1" s="1"/>
  <c r="U75" i="1"/>
  <c r="Y75" i="1" s="1"/>
  <c r="U11" i="1"/>
  <c r="Y11" i="1" s="1"/>
  <c r="S68" i="1"/>
  <c r="W68" i="1" s="1"/>
  <c r="U39" i="1"/>
  <c r="Y39" i="1" s="1"/>
  <c r="U43" i="1"/>
  <c r="Y43" i="1" s="1"/>
  <c r="U57" i="1"/>
  <c r="Y57" i="1" s="1"/>
  <c r="U63" i="1"/>
  <c r="Y63" i="1" s="1"/>
  <c r="U66" i="1"/>
  <c r="Y66" i="1" s="1"/>
  <c r="S14" i="1"/>
  <c r="W14" i="1" s="1"/>
  <c r="S47" i="1"/>
  <c r="W47" i="1" s="1"/>
  <c r="U48" i="1"/>
  <c r="Y48" i="1" s="1"/>
  <c r="U64" i="1"/>
  <c r="Y64" i="1" s="1"/>
  <c r="S76" i="1"/>
  <c r="W76" i="1" s="1"/>
  <c r="S12" i="1"/>
  <c r="W12" i="1" s="1"/>
  <c r="U40" i="1"/>
  <c r="Y40" i="1" s="1"/>
  <c r="U32" i="1"/>
  <c r="Y32" i="1" s="1"/>
  <c r="U71" i="1"/>
  <c r="Y71" i="1" s="1"/>
  <c r="U7" i="1"/>
  <c r="Y7" i="1" s="1"/>
  <c r="S46" i="1"/>
  <c r="W46" i="1" s="1"/>
  <c r="U27" i="1"/>
  <c r="Y27" i="1" s="1"/>
  <c r="U6" i="1"/>
  <c r="Y6" i="1" s="1"/>
  <c r="U70" i="1"/>
  <c r="Y70" i="1" s="1"/>
  <c r="U49" i="1"/>
  <c r="Y49" i="1" s="1"/>
  <c r="S36" i="1"/>
  <c r="W36" i="1" s="1"/>
  <c r="S51" i="1"/>
  <c r="W51" i="1" s="1"/>
  <c r="S73" i="1"/>
  <c r="W73" i="1" s="1"/>
  <c r="S9" i="1"/>
  <c r="W9" i="1" s="1"/>
  <c r="U34" i="1"/>
  <c r="Y34" i="1" s="1"/>
  <c r="U24" i="1"/>
  <c r="Y24" i="1" s="1"/>
  <c r="U17" i="1"/>
  <c r="Y17" i="1" s="1"/>
  <c r="U61" i="1"/>
  <c r="Y61" i="1" s="1"/>
  <c r="U37" i="1"/>
  <c r="Y37" i="1" s="1"/>
  <c r="U67" i="1"/>
  <c r="Y67" i="1" s="1"/>
  <c r="U68" i="1"/>
  <c r="Y68" i="1" s="1"/>
  <c r="U42" i="1"/>
  <c r="Y42" i="1" s="1"/>
  <c r="B40" i="5"/>
  <c r="B41" i="5" s="1"/>
  <c r="B42" i="5" s="1"/>
  <c r="B43" i="5" s="1"/>
  <c r="B44" i="5" s="1"/>
  <c r="B45" i="5" s="1"/>
  <c r="B46" i="5" s="1"/>
  <c r="B47" i="5" s="1"/>
  <c r="B48" i="5" s="1"/>
  <c r="B49" i="5" s="1"/>
  <c r="B50" i="5" s="1"/>
  <c r="B51" i="5" s="1"/>
  <c r="B52" i="5" s="1"/>
  <c r="B53" i="5" s="1"/>
  <c r="B54" i="5" s="1"/>
  <c r="B55" i="5" s="1"/>
  <c r="B56" i="5" s="1"/>
  <c r="B57" i="5" s="1"/>
  <c r="B58" i="5" s="1"/>
  <c r="B59" i="5" s="1"/>
  <c r="B60" i="5" s="1"/>
  <c r="B61" i="5" s="1"/>
  <c r="B62" i="5" s="1"/>
  <c r="B63" i="5" s="1"/>
  <c r="B64" i="5" s="1"/>
  <c r="B65" i="5" s="1"/>
  <c r="B66" i="5" s="1"/>
  <c r="B67" i="5" s="1"/>
  <c r="B68" i="5" s="1"/>
  <c r="B69" i="5" s="1"/>
  <c r="B70" i="5" s="1"/>
  <c r="B71" i="5" s="1"/>
  <c r="B72" i="5" s="1"/>
  <c r="B73" i="5" s="1"/>
  <c r="B74" i="5" s="1"/>
  <c r="B75" i="5" s="1"/>
  <c r="B76" i="5" s="1"/>
  <c r="B77" i="5" s="1"/>
  <c r="B78" i="5" s="1"/>
  <c r="B79" i="5" s="1"/>
  <c r="B80" i="5" s="1"/>
  <c r="B81" i="5" s="1"/>
  <c r="B82" i="5" s="1"/>
  <c r="B83" i="5" s="1"/>
  <c r="B84" i="5" s="1"/>
  <c r="B85" i="5" s="1"/>
  <c r="B86" i="5" s="1"/>
  <c r="B87" i="5" s="1"/>
  <c r="B88" i="5" s="1"/>
  <c r="B89" i="5" s="1"/>
  <c r="B90" i="5" s="1"/>
  <c r="B91" i="5" s="1"/>
  <c r="B92" i="5" s="1"/>
  <c r="B93" i="5" s="1"/>
  <c r="B94" i="5" s="1"/>
  <c r="B95" i="5" s="1"/>
  <c r="B96" i="5" s="1"/>
  <c r="B97" i="5" s="1"/>
  <c r="B98" i="5" s="1"/>
  <c r="B99" i="5" s="1"/>
  <c r="B100" i="5" s="1"/>
  <c r="B101" i="5" s="1"/>
  <c r="B102" i="5" s="1"/>
  <c r="B103" i="5" s="1"/>
  <c r="B104" i="5" s="1"/>
  <c r="B105" i="5" s="1"/>
  <c r="B106" i="5" s="1"/>
  <c r="B107" i="5" s="1"/>
  <c r="B108" i="5" s="1"/>
  <c r="B109" i="5" s="1"/>
  <c r="B110" i="5" s="1"/>
  <c r="B111" i="5" s="1"/>
  <c r="B112" i="5" s="1"/>
  <c r="B113" i="5" s="1"/>
  <c r="B114" i="5" s="1"/>
  <c r="B115" i="5" s="1"/>
  <c r="B116" i="5" s="1"/>
  <c r="B117" i="5" s="1"/>
  <c r="B118" i="5" s="1"/>
  <c r="B119" i="5" s="1"/>
  <c r="B120" i="5" s="1"/>
  <c r="B121" i="5" s="1"/>
  <c r="B122" i="5" s="1"/>
  <c r="B123" i="5" s="1"/>
  <c r="B124" i="5" s="1"/>
  <c r="B125" i="5" s="1"/>
  <c r="B126" i="5" s="1"/>
  <c r="B127" i="5" s="1"/>
  <c r="B128" i="5" s="1"/>
  <c r="B129" i="5" s="1"/>
  <c r="B130" i="5" s="1"/>
  <c r="B131" i="5" s="1"/>
  <c r="B132" i="5" s="1"/>
  <c r="B133" i="5" s="1"/>
  <c r="B134" i="5" s="1"/>
  <c r="B135" i="5" s="1"/>
  <c r="B136" i="5" s="1"/>
  <c r="B137" i="5" s="1"/>
  <c r="B138" i="5" s="1"/>
  <c r="B139" i="5" s="1"/>
  <c r="B140" i="5" s="1"/>
  <c r="B141" i="5" s="1"/>
  <c r="B142" i="5" s="1"/>
  <c r="B143" i="5" s="1"/>
  <c r="B144" i="5" s="1"/>
  <c r="B145" i="5" s="1"/>
  <c r="B146" i="5" s="1"/>
  <c r="B147" i="5" s="1"/>
  <c r="B148" i="5" s="1"/>
  <c r="B149" i="5" s="1"/>
  <c r="B150" i="5" s="1"/>
  <c r="B151" i="5" s="1"/>
  <c r="B152" i="5" s="1"/>
  <c r="B153" i="5" s="1"/>
  <c r="B154" i="5" s="1"/>
  <c r="B155" i="5" s="1"/>
  <c r="J19" i="4" l="1"/>
  <c r="J12" i="4"/>
  <c r="U53" i="1"/>
  <c r="Y53" i="1" s="1"/>
  <c r="U46" i="1"/>
  <c r="Y46" i="1" s="1"/>
  <c r="U25" i="1"/>
  <c r="Y25" i="1" s="1"/>
  <c r="J9" i="4" s="1"/>
  <c r="S65" i="1"/>
  <c r="W65" i="1" s="1"/>
  <c r="S17" i="1"/>
  <c r="W17" i="1" s="1"/>
  <c r="S23" i="1"/>
  <c r="W23" i="1" s="1"/>
  <c r="S56" i="1"/>
  <c r="W56" i="1" s="1"/>
  <c r="S38" i="1"/>
  <c r="W38" i="1" s="1"/>
  <c r="S37" i="1"/>
  <c r="W37" i="1" s="1"/>
  <c r="S60" i="1"/>
  <c r="W60" i="1" s="1"/>
  <c r="S45" i="1"/>
  <c r="W45" i="1" s="1"/>
  <c r="S15" i="1"/>
  <c r="W15" i="1" s="1"/>
  <c r="S70" i="1"/>
  <c r="W70" i="1" s="1"/>
  <c r="S72" i="1"/>
  <c r="W72" i="1" s="1"/>
  <c r="U8" i="1"/>
  <c r="Y8" i="1" s="1"/>
  <c r="J4" i="4" s="1"/>
  <c r="U72" i="1"/>
  <c r="Y72" i="1" s="1"/>
  <c r="J20" i="4" s="1"/>
  <c r="S19" i="1"/>
  <c r="W19" i="1" s="1"/>
  <c r="S64" i="1"/>
  <c r="W64" i="1" s="1"/>
  <c r="U35" i="1"/>
  <c r="Y35" i="1" s="1"/>
  <c r="J11" i="4" s="1"/>
  <c r="U21" i="1"/>
  <c r="Y21" i="1" s="1"/>
  <c r="U36" i="1"/>
  <c r="Y36" i="1" s="1"/>
  <c r="S41" i="1"/>
  <c r="W41" i="1" s="1"/>
  <c r="S6" i="1"/>
  <c r="W6" i="1" s="1"/>
  <c r="S40" i="1"/>
  <c r="W40" i="1" s="1"/>
  <c r="S20" i="1"/>
  <c r="W20" i="1" s="1"/>
  <c r="S28" i="1"/>
  <c r="W28" i="1" s="1"/>
  <c r="S8" i="1"/>
  <c r="W8" i="1" s="1"/>
  <c r="S27" i="1"/>
  <c r="W27" i="1" s="1"/>
  <c r="S35" i="1"/>
  <c r="W35" i="1" s="1"/>
  <c r="S22" i="1"/>
  <c r="W22" i="1" s="1"/>
  <c r="S75" i="1"/>
  <c r="W75" i="1" s="1"/>
  <c r="S11" i="1"/>
  <c r="W11" i="1" s="1"/>
  <c r="S34" i="1"/>
  <c r="W34" i="1" s="1"/>
  <c r="S31" i="1"/>
  <c r="W31" i="1" s="1"/>
  <c r="U29" i="1"/>
  <c r="Y29" i="1" s="1"/>
  <c r="S62" i="1"/>
  <c r="W62" i="1" s="1"/>
  <c r="S21" i="1"/>
  <c r="W21" i="1" s="1"/>
  <c r="S58" i="1"/>
  <c r="W58" i="1" s="1"/>
  <c r="S59" i="1"/>
  <c r="W59" i="1" s="1"/>
  <c r="S48" i="1"/>
  <c r="W48" i="1" s="1"/>
  <c r="S18" i="1"/>
  <c r="W18" i="1" s="1"/>
  <c r="S67" i="1"/>
  <c r="W67" i="1" s="1"/>
  <c r="U50" i="1"/>
  <c r="Y50" i="1" s="1"/>
  <c r="S42" i="1"/>
  <c r="W42" i="1" s="1"/>
  <c r="S63" i="1"/>
  <c r="W63" i="1" s="1"/>
  <c r="S55" i="1"/>
  <c r="W55" i="1" s="1"/>
  <c r="U74" i="1"/>
  <c r="Y74" i="1" s="1"/>
  <c r="U10" i="1"/>
  <c r="Y10" i="1" s="1"/>
  <c r="S61" i="1"/>
  <c r="W61" i="1" s="1"/>
  <c r="S24" i="1"/>
  <c r="W24" i="1" s="1"/>
  <c r="S53" i="1"/>
  <c r="W53" i="1" s="1"/>
  <c r="U47" i="1"/>
  <c r="Y47" i="1" s="1"/>
  <c r="S50" i="1"/>
  <c r="W50" i="1" s="1"/>
  <c r="U62" i="1"/>
  <c r="Y62" i="1" s="1"/>
  <c r="J18" i="4" s="1"/>
  <c r="U73" i="1"/>
  <c r="Y73" i="1" s="1"/>
  <c r="J21" i="4" s="1"/>
  <c r="U9" i="1"/>
  <c r="Y9" i="1" s="1"/>
  <c r="J5" i="4" s="1"/>
  <c r="U44" i="1"/>
  <c r="Y44" i="1" s="1"/>
  <c r="J13" i="4" s="1"/>
  <c r="U19" i="1"/>
  <c r="Y19" i="1" s="1"/>
  <c r="S32" i="1"/>
  <c r="W32" i="1" s="1"/>
  <c r="U51" i="1"/>
  <c r="Y51" i="1" s="1"/>
  <c r="S69" i="1"/>
  <c r="W69" i="1" s="1"/>
  <c r="S49" i="1"/>
  <c r="W49" i="1" s="1"/>
  <c r="U30" i="1"/>
  <c r="Y30" i="1" s="1"/>
  <c r="S13" i="1"/>
  <c r="W13" i="1" s="1"/>
  <c r="U58" i="1"/>
  <c r="Y58" i="1" s="1"/>
  <c r="J17" i="4" s="1"/>
  <c r="S44" i="1"/>
  <c r="W44" i="1" s="1"/>
  <c r="U15" i="1"/>
  <c r="Y15" i="1" s="1"/>
  <c r="S30" i="1"/>
  <c r="W30" i="1" s="1"/>
  <c r="U13" i="1"/>
  <c r="Y13" i="1" s="1"/>
  <c r="S25" i="1"/>
  <c r="W25" i="1" s="1"/>
  <c r="U55" i="1"/>
  <c r="Y55" i="1" s="1"/>
  <c r="U54" i="1"/>
  <c r="Y54" i="1" s="1"/>
  <c r="U31" i="1"/>
  <c r="Y31" i="1" s="1"/>
  <c r="S43" i="1"/>
  <c r="W43" i="1" s="1"/>
  <c r="S39" i="1"/>
  <c r="W39" i="1" s="1"/>
  <c r="S66" i="1"/>
  <c r="W66" i="1" s="1"/>
  <c r="U14" i="1"/>
  <c r="Y14" i="1" s="1"/>
  <c r="U22" i="1"/>
  <c r="Y22" i="1" s="1"/>
  <c r="S10" i="1"/>
  <c r="W10" i="1" s="1"/>
  <c r="S74" i="1"/>
  <c r="W74" i="1" s="1"/>
  <c r="U56" i="1"/>
  <c r="Y56" i="1" s="1"/>
  <c r="U18" i="1"/>
  <c r="Y18" i="1" s="1"/>
  <c r="J7" i="4" s="1"/>
  <c r="S16" i="1"/>
  <c r="W16" i="1" s="1"/>
  <c r="S26" i="1"/>
  <c r="W26" i="1" s="1"/>
  <c r="S29" i="1"/>
  <c r="W29" i="1" s="1"/>
  <c r="S57" i="1"/>
  <c r="W57" i="1" s="1"/>
  <c r="F7" i="2"/>
  <c r="F8" i="2" s="1"/>
  <c r="F9" i="2" s="1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J10" i="4" l="1"/>
  <c r="J14" i="4"/>
  <c r="J15" i="4"/>
  <c r="J6" i="4"/>
  <c r="J8" i="4"/>
  <c r="J16" i="4"/>
  <c r="H20" i="4"/>
  <c r="H21" i="4"/>
  <c r="H16" i="4"/>
  <c r="H7" i="4"/>
  <c r="H8" i="4"/>
  <c r="H19" i="4"/>
  <c r="H10" i="4"/>
  <c r="H15" i="4"/>
  <c r="H18" i="4"/>
  <c r="H5" i="4"/>
  <c r="H6" i="4"/>
  <c r="H11" i="4"/>
  <c r="H14" i="4"/>
  <c r="H17" i="4"/>
  <c r="H12" i="4"/>
  <c r="H13" i="4"/>
  <c r="H9" i="4"/>
  <c r="S5" i="1"/>
  <c r="W5" i="1" s="1"/>
  <c r="H4" i="4" l="1"/>
</calcChain>
</file>

<file path=xl/sharedStrings.xml><?xml version="1.0" encoding="utf-8"?>
<sst xmlns="http://schemas.openxmlformats.org/spreadsheetml/2006/main" count="4724" uniqueCount="2280">
  <si>
    <t>Electric Usage:</t>
  </si>
  <si>
    <t>Fuel Usage:</t>
  </si>
  <si>
    <t>Non-Coincident Peak Electric Demand:</t>
  </si>
  <si>
    <t>Non-Coincident Peak Fuel Demand:</t>
  </si>
  <si>
    <t>Utility Bills (sums by rate type):</t>
  </si>
  <si>
    <t>PS-E</t>
  </si>
  <si>
    <t>SS-D</t>
  </si>
  <si>
    <t>(calced)</t>
  </si>
  <si>
    <t>BEPS</t>
  </si>
  <si>
    <t>ES-E</t>
  </si>
  <si>
    <t>Space</t>
  </si>
  <si>
    <t>Heat</t>
  </si>
  <si>
    <t>Refrig</t>
  </si>
  <si>
    <t>Heat Pump</t>
  </si>
  <si>
    <t>Domestic</t>
  </si>
  <si>
    <t>Ventilation</t>
  </si>
  <si>
    <t>Pumps</t>
  </si>
  <si>
    <t>Exterior</t>
  </si>
  <si>
    <t>Misc</t>
  </si>
  <si>
    <t>Task</t>
  </si>
  <si>
    <t>Ambient</t>
  </si>
  <si>
    <t>Peak Cooling</t>
  </si>
  <si>
    <t>Multi-hour</t>
  </si>
  <si>
    <t>Zone Outsd</t>
  </si>
  <si>
    <t>Plant Ld</t>
  </si>
  <si>
    <t>Cool Loads</t>
  </si>
  <si>
    <t>Heat Loads</t>
  </si>
  <si>
    <t>Chilled</t>
  </si>
  <si>
    <t>Electric</t>
  </si>
  <si>
    <t>(data from wizard...)</t>
  </si>
  <si>
    <t>Cooling</t>
  </si>
  <si>
    <t>Reject</t>
  </si>
  <si>
    <t>Display</t>
  </si>
  <si>
    <t>Heating</t>
  </si>
  <si>
    <t>Supplement</t>
  </si>
  <si>
    <t>Hot Water</t>
  </si>
  <si>
    <t>Fans</t>
  </si>
  <si>
    <t>&amp; Aux</t>
  </si>
  <si>
    <t>Usage</t>
  </si>
  <si>
    <t>Equip</t>
  </si>
  <si>
    <t>Lights</t>
  </si>
  <si>
    <t>Total</t>
  </si>
  <si>
    <t>Coil Load</t>
  </si>
  <si>
    <t>Elec Demand</t>
  </si>
  <si>
    <t>Thrtlng Rng</t>
  </si>
  <si>
    <t>Not Met</t>
  </si>
  <si>
    <t>Steam</t>
  </si>
  <si>
    <t>Water</t>
  </si>
  <si>
    <t>Natural Gas</t>
  </si>
  <si>
    <t>LPG</t>
  </si>
  <si>
    <t>Fuel Oil</t>
  </si>
  <si>
    <t>Diesel Oil</t>
  </si>
  <si>
    <t>Coal</t>
  </si>
  <si>
    <t>Methanol</t>
  </si>
  <si>
    <t>Other Fuel</t>
  </si>
  <si>
    <t>Sale</t>
  </si>
  <si>
    <t>Date &amp; Time of Run</t>
  </si>
  <si>
    <t>File Name</t>
  </si>
  <si>
    <t>Sqft</t>
  </si>
  <si>
    <t>MWh</t>
  </si>
  <si>
    <t>MBtu</t>
  </si>
  <si>
    <t>kW</t>
  </si>
  <si>
    <t>kBtuh</t>
  </si>
  <si>
    <t>kBtu</t>
  </si>
  <si>
    <t>% hrs</t>
  </si>
  <si>
    <t># hrs</t>
  </si>
  <si>
    <t>$</t>
  </si>
  <si>
    <t>-</t>
  </si>
  <si>
    <t>BT</t>
  </si>
  <si>
    <t>CZ</t>
  </si>
  <si>
    <t>Vintage</t>
  </si>
  <si>
    <t>EPr</t>
  </si>
  <si>
    <t>CZ01</t>
  </si>
  <si>
    <t>v75</t>
  </si>
  <si>
    <t>Combined Name</t>
  </si>
  <si>
    <t>Electrical</t>
  </si>
  <si>
    <t>Gas</t>
  </si>
  <si>
    <t>Sector</t>
  </si>
  <si>
    <t>Era</t>
  </si>
  <si>
    <t>Com</t>
  </si>
  <si>
    <t>old</t>
  </si>
  <si>
    <t>ex</t>
  </si>
  <si>
    <t>EPr-CZ01-ex</t>
  </si>
  <si>
    <t>CZ02</t>
  </si>
  <si>
    <t>EPr-CZ02-ex</t>
  </si>
  <si>
    <t>CZ03</t>
  </si>
  <si>
    <t>EPr-CZ03-ex</t>
  </si>
  <si>
    <t>CZ04</t>
  </si>
  <si>
    <t>EPr-CZ04-ex</t>
  </si>
  <si>
    <t>CZ05</t>
  </si>
  <si>
    <t>EPr-CZ05-ex</t>
  </si>
  <si>
    <t>CZ06</t>
  </si>
  <si>
    <t>EPr-CZ06-ex</t>
  </si>
  <si>
    <t>CZ07</t>
  </si>
  <si>
    <t>EPr-CZ07-ex</t>
  </si>
  <si>
    <t>CZ08</t>
  </si>
  <si>
    <t>EPr-CZ08-ex</t>
  </si>
  <si>
    <t>CZ09</t>
  </si>
  <si>
    <t>EPr-CZ09-ex</t>
  </si>
  <si>
    <t>CZ10</t>
  </si>
  <si>
    <t>EPr-CZ10-ex</t>
  </si>
  <si>
    <t>CZ11</t>
  </si>
  <si>
    <t>EPr-CZ11-ex</t>
  </si>
  <si>
    <t>CZ12</t>
  </si>
  <si>
    <t>EPr-CZ12-ex</t>
  </si>
  <si>
    <t>CZ13</t>
  </si>
  <si>
    <t>EPr-CZ13-ex</t>
  </si>
  <si>
    <t>CZ14</t>
  </si>
  <si>
    <t>EPr-CZ14-ex</t>
  </si>
  <si>
    <t>CZ15</t>
  </si>
  <si>
    <t>EPr-CZ15-ex</t>
  </si>
  <si>
    <t>CZ16</t>
  </si>
  <si>
    <t>EPr-CZ16-ex</t>
  </si>
  <si>
    <t>Era Weight</t>
  </si>
  <si>
    <t>Era Combined Name</t>
  </si>
  <si>
    <t>Measure Description</t>
  </si>
  <si>
    <t>BldgType</t>
  </si>
  <si>
    <t>BldgLoc</t>
  </si>
  <si>
    <t>NormUnit</t>
  </si>
  <si>
    <t>Cap-Tons</t>
  </si>
  <si>
    <t>Batch Name</t>
  </si>
  <si>
    <t>v85</t>
  </si>
  <si>
    <t>v96</t>
  </si>
  <si>
    <t>v03</t>
  </si>
  <si>
    <t>v07</t>
  </si>
  <si>
    <t>v11</t>
  </si>
  <si>
    <t>v15</t>
  </si>
  <si>
    <t>Case</t>
  </si>
  <si>
    <t>BT-CZ</t>
  </si>
  <si>
    <t>eX Era Name</t>
  </si>
  <si>
    <t>Savings (kWh)</t>
  </si>
  <si>
    <t>Vintage Tonnage</t>
  </si>
  <si>
    <t>Wtd Elec kWh/Ton</t>
  </si>
  <si>
    <t>Wtd Gas Thm/Ton</t>
  </si>
  <si>
    <t>MBTu</t>
  </si>
  <si>
    <t>Savings (Thm)</t>
  </si>
  <si>
    <t>Run</t>
  </si>
  <si>
    <t>Model Paste</t>
  </si>
  <si>
    <t>Climate Zone</t>
  </si>
  <si>
    <t>Average kW</t>
  </si>
  <si>
    <t>Savings (kW)</t>
  </si>
  <si>
    <t>Wtd Elec kW/Ton</t>
  </si>
  <si>
    <t>Thm</t>
  </si>
  <si>
    <t>Ex Era Savings</t>
  </si>
  <si>
    <t>Nominal Tonnage</t>
  </si>
  <si>
    <t>Wtd Elec Saving (kWH)</t>
  </si>
  <si>
    <t>Wtd Elec Saving (kW)</t>
  </si>
  <si>
    <t>Wtd Gas Savings (Thm)</t>
  </si>
  <si>
    <t>Asm</t>
  </si>
  <si>
    <t>Asm-CZ01-ex</t>
  </si>
  <si>
    <t>Asm-CZ02-ex</t>
  </si>
  <si>
    <t>Asm-CZ03-ex</t>
  </si>
  <si>
    <t>Asm-CZ04-ex</t>
  </si>
  <si>
    <t>Asm-CZ05-ex</t>
  </si>
  <si>
    <t>Asm-CZ06-ex</t>
  </si>
  <si>
    <t>Asm-CZ07-ex</t>
  </si>
  <si>
    <t>Asm-CZ08-ex</t>
  </si>
  <si>
    <t>Asm-CZ09-ex</t>
  </si>
  <si>
    <t>Asm-CZ10-ex</t>
  </si>
  <si>
    <t>Asm-CZ11-ex</t>
  </si>
  <si>
    <t>Asm-CZ12-ex</t>
  </si>
  <si>
    <t>Asm-CZ13-ex</t>
  </si>
  <si>
    <t>Asm-CZ14-ex</t>
  </si>
  <si>
    <t>Asm-CZ15-ex</t>
  </si>
  <si>
    <t>Asm-CZ16-ex</t>
  </si>
  <si>
    <t>ECC</t>
  </si>
  <si>
    <t>ECC-CZ01-ex</t>
  </si>
  <si>
    <t>ECC-CZ02-ex</t>
  </si>
  <si>
    <t>ECC-CZ03-ex</t>
  </si>
  <si>
    <t>ECC-CZ04-ex</t>
  </si>
  <si>
    <t>ECC-CZ05-ex</t>
  </si>
  <si>
    <t>ECC-CZ06-ex</t>
  </si>
  <si>
    <t>ECC-CZ07-ex</t>
  </si>
  <si>
    <t>ECC-CZ08-ex</t>
  </si>
  <si>
    <t>ECC-CZ09-ex</t>
  </si>
  <si>
    <t>ECC-CZ10-ex</t>
  </si>
  <si>
    <t>ECC-CZ11-ex</t>
  </si>
  <si>
    <t>ECC-CZ12-ex</t>
  </si>
  <si>
    <t>ECC-CZ13-ex</t>
  </si>
  <si>
    <t>ECC-CZ14-ex</t>
  </si>
  <si>
    <t>ECC-CZ15-ex</t>
  </si>
  <si>
    <t>ECC-CZ16-ex</t>
  </si>
  <si>
    <t>ERC</t>
  </si>
  <si>
    <t>ERC-CZ01-ex</t>
  </si>
  <si>
    <t>ERC-CZ02-ex</t>
  </si>
  <si>
    <t>ERC-CZ03-ex</t>
  </si>
  <si>
    <t>ERC-CZ04-ex</t>
  </si>
  <si>
    <t>ERC-CZ05-ex</t>
  </si>
  <si>
    <t>ERC-CZ06-ex</t>
  </si>
  <si>
    <t>ERC-CZ07-ex</t>
  </si>
  <si>
    <t>ERC-CZ08-ex</t>
  </si>
  <si>
    <t>ERC-CZ09-ex</t>
  </si>
  <si>
    <t>ERC-CZ10-ex</t>
  </si>
  <si>
    <t>ERC-CZ11-ex</t>
  </si>
  <si>
    <t>ERC-CZ12-ex</t>
  </si>
  <si>
    <t>ERC-CZ13-ex</t>
  </si>
  <si>
    <t>ERC-CZ14-ex</t>
  </si>
  <si>
    <t>ERC-CZ15-ex</t>
  </si>
  <si>
    <t>ERC-CZ16-ex</t>
  </si>
  <si>
    <t>ESe</t>
  </si>
  <si>
    <t>ESe-CZ01-ex</t>
  </si>
  <si>
    <t>ESe-CZ02-ex</t>
  </si>
  <si>
    <t>ESe-CZ03-ex</t>
  </si>
  <si>
    <t>ESe-CZ04-ex</t>
  </si>
  <si>
    <t>ESe-CZ05-ex</t>
  </si>
  <si>
    <t>ESe-CZ06-ex</t>
  </si>
  <si>
    <t>ESe-CZ07-ex</t>
  </si>
  <si>
    <t>ESe-CZ08-ex</t>
  </si>
  <si>
    <t>ESe-CZ09-ex</t>
  </si>
  <si>
    <t>ESe-CZ10-ex</t>
  </si>
  <si>
    <t>ESe-CZ11-ex</t>
  </si>
  <si>
    <t>ESe-CZ12-ex</t>
  </si>
  <si>
    <t>ESe-CZ13-ex</t>
  </si>
  <si>
    <t>ESe-CZ14-ex</t>
  </si>
  <si>
    <t>ESe-CZ15-ex</t>
  </si>
  <si>
    <t>ESe-CZ16-ex</t>
  </si>
  <si>
    <t>EUD</t>
  </si>
  <si>
    <t>EUD-CZ01-ex</t>
  </si>
  <si>
    <t>EUD-CZ02-ex</t>
  </si>
  <si>
    <t>EUD-CZ03-ex</t>
  </si>
  <si>
    <t>EUD-CZ04-ex</t>
  </si>
  <si>
    <t>EUD-CZ05-ex</t>
  </si>
  <si>
    <t>EUD-CZ06-ex</t>
  </si>
  <si>
    <t>EUD-CZ07-ex</t>
  </si>
  <si>
    <t>EUD-CZ08-ex</t>
  </si>
  <si>
    <t>EUD-CZ09-ex</t>
  </si>
  <si>
    <t>EUD-CZ10-ex</t>
  </si>
  <si>
    <t>EUD-CZ11-ex</t>
  </si>
  <si>
    <t>EUD-CZ12-ex</t>
  </si>
  <si>
    <t>EUD-CZ13-ex</t>
  </si>
  <si>
    <t>EUD-CZ14-ex</t>
  </si>
  <si>
    <t>EUD-CZ15-ex</t>
  </si>
  <si>
    <t>EUD-CZ16-ex</t>
  </si>
  <si>
    <t>EUn</t>
  </si>
  <si>
    <t>EUn-CZ01-ex</t>
  </si>
  <si>
    <t>EUn-CZ02-ex</t>
  </si>
  <si>
    <t>EUn-CZ03-ex</t>
  </si>
  <si>
    <t>EUn-CZ04-ex</t>
  </si>
  <si>
    <t>EUn-CZ05-ex</t>
  </si>
  <si>
    <t>EUn-CZ06-ex</t>
  </si>
  <si>
    <t>EUn-CZ07-ex</t>
  </si>
  <si>
    <t>EUn-CZ08-ex</t>
  </si>
  <si>
    <t>EUn-CZ09-ex</t>
  </si>
  <si>
    <t>EUn-CZ10-ex</t>
  </si>
  <si>
    <t>EUn-CZ11-ex</t>
  </si>
  <si>
    <t>EUn-CZ12-ex</t>
  </si>
  <si>
    <t>EUn-CZ13-ex</t>
  </si>
  <si>
    <t>EUn-CZ14-ex</t>
  </si>
  <si>
    <t>EUn-CZ15-ex</t>
  </si>
  <si>
    <t>EUn-CZ16-ex</t>
  </si>
  <si>
    <t>Gro</t>
  </si>
  <si>
    <t>Gro-CZ01-ex</t>
  </si>
  <si>
    <t>Gro-CZ02-ex</t>
  </si>
  <si>
    <t>Gro-CZ03-ex</t>
  </si>
  <si>
    <t>Gro-CZ04-ex</t>
  </si>
  <si>
    <t>Gro-CZ05-ex</t>
  </si>
  <si>
    <t>Gro-CZ06-ex</t>
  </si>
  <si>
    <t>Gro-CZ07-ex</t>
  </si>
  <si>
    <t>Gro-CZ08-ex</t>
  </si>
  <si>
    <t>Gro-CZ09-ex</t>
  </si>
  <si>
    <t>Gro-CZ10-ex</t>
  </si>
  <si>
    <t>Gro-CZ11-ex</t>
  </si>
  <si>
    <t>Gro-CZ12-ex</t>
  </si>
  <si>
    <t>Gro-CZ13-ex</t>
  </si>
  <si>
    <t>Gro-CZ14-ex</t>
  </si>
  <si>
    <t>Gro-CZ15-ex</t>
  </si>
  <si>
    <t>Gro-CZ16-ex</t>
  </si>
  <si>
    <t>HGR</t>
  </si>
  <si>
    <t>HGR-CZ01-ex</t>
  </si>
  <si>
    <t>HGR-CZ02-ex</t>
  </si>
  <si>
    <t>HGR-CZ03-ex</t>
  </si>
  <si>
    <t>HGR-CZ04-ex</t>
  </si>
  <si>
    <t>HGR-CZ05-ex</t>
  </si>
  <si>
    <t>HGR-CZ06-ex</t>
  </si>
  <si>
    <t>HGR-CZ07-ex</t>
  </si>
  <si>
    <t>HGR-CZ08-ex</t>
  </si>
  <si>
    <t>HGR-CZ09-ex</t>
  </si>
  <si>
    <t>HGR-CZ10-ex</t>
  </si>
  <si>
    <t>HGR-CZ11-ex</t>
  </si>
  <si>
    <t>HGR-CZ12-ex</t>
  </si>
  <si>
    <t>HGR-CZ13-ex</t>
  </si>
  <si>
    <t>HGR-CZ14-ex</t>
  </si>
  <si>
    <t>HGR-CZ15-ex</t>
  </si>
  <si>
    <t>HGR-CZ16-ex</t>
  </si>
  <si>
    <t>Hsp</t>
  </si>
  <si>
    <t>Hsp-CZ01-ex</t>
  </si>
  <si>
    <t>Hsp-CZ02-ex</t>
  </si>
  <si>
    <t>Hsp-CZ03-ex</t>
  </si>
  <si>
    <t>Hsp-CZ04-ex</t>
  </si>
  <si>
    <t>Hsp-CZ05-ex</t>
  </si>
  <si>
    <t>Hsp-CZ06-ex</t>
  </si>
  <si>
    <t>Hsp-CZ07-ex</t>
  </si>
  <si>
    <t>Hsp-CZ08-ex</t>
  </si>
  <si>
    <t>Hsp-CZ09-ex</t>
  </si>
  <si>
    <t>Hsp-CZ10-ex</t>
  </si>
  <si>
    <t>Hsp-CZ11-ex</t>
  </si>
  <si>
    <t>Hsp-CZ12-ex</t>
  </si>
  <si>
    <t>Hsp-CZ13-ex</t>
  </si>
  <si>
    <t>Hsp-CZ14-ex</t>
  </si>
  <si>
    <t>Hsp-CZ15-ex</t>
  </si>
  <si>
    <t>Hsp-CZ16-ex</t>
  </si>
  <si>
    <t>Htl</t>
  </si>
  <si>
    <t>Htl-CZ01-ex</t>
  </si>
  <si>
    <t>Htl-CZ02-ex</t>
  </si>
  <si>
    <t>Htl-CZ03-ex</t>
  </si>
  <si>
    <t>Htl-CZ04-ex</t>
  </si>
  <si>
    <t>Htl-CZ05-ex</t>
  </si>
  <si>
    <t>Htl-CZ06-ex</t>
  </si>
  <si>
    <t>Htl-CZ07-ex</t>
  </si>
  <si>
    <t>Htl-CZ08-ex</t>
  </si>
  <si>
    <t>Htl-CZ09-ex</t>
  </si>
  <si>
    <t>Htl-CZ10-ex</t>
  </si>
  <si>
    <t>Htl-CZ11-ex</t>
  </si>
  <si>
    <t>Htl-CZ12-ex</t>
  </si>
  <si>
    <t>Htl-CZ13-ex</t>
  </si>
  <si>
    <t>Htl-CZ14-ex</t>
  </si>
  <si>
    <t>Htl-CZ15-ex</t>
  </si>
  <si>
    <t>Htl-CZ16-ex</t>
  </si>
  <si>
    <t>Ind</t>
  </si>
  <si>
    <t>MBT</t>
  </si>
  <si>
    <t>MBT-CZ01-ex</t>
  </si>
  <si>
    <t>MBT-CZ02-ex</t>
  </si>
  <si>
    <t>MBT-CZ03-ex</t>
  </si>
  <si>
    <t>MBT-CZ04-ex</t>
  </si>
  <si>
    <t>MBT-CZ05-ex</t>
  </si>
  <si>
    <t>MBT-CZ06-ex</t>
  </si>
  <si>
    <t>MBT-CZ07-ex</t>
  </si>
  <si>
    <t>MBT-CZ08-ex</t>
  </si>
  <si>
    <t>MBT-CZ09-ex</t>
  </si>
  <si>
    <t>MBT-CZ10-ex</t>
  </si>
  <si>
    <t>MBT-CZ11-ex</t>
  </si>
  <si>
    <t>MBT-CZ12-ex</t>
  </si>
  <si>
    <t>MBT-CZ13-ex</t>
  </si>
  <si>
    <t>MBT-CZ14-ex</t>
  </si>
  <si>
    <t>MBT-CZ15-ex</t>
  </si>
  <si>
    <t>MBT-CZ16-ex</t>
  </si>
  <si>
    <t>MLI</t>
  </si>
  <si>
    <t>MLI-CZ01-ex</t>
  </si>
  <si>
    <t>MLI-CZ02-ex</t>
  </si>
  <si>
    <t>MLI-CZ03-ex</t>
  </si>
  <si>
    <t>MLI-CZ04-ex</t>
  </si>
  <si>
    <t>MLI-CZ05-ex</t>
  </si>
  <si>
    <t>MLI-CZ06-ex</t>
  </si>
  <si>
    <t>MLI-CZ07-ex</t>
  </si>
  <si>
    <t>MLI-CZ08-ex</t>
  </si>
  <si>
    <t>MLI-CZ09-ex</t>
  </si>
  <si>
    <t>MLI-CZ10-ex</t>
  </si>
  <si>
    <t>MLI-CZ11-ex</t>
  </si>
  <si>
    <t>MLI-CZ12-ex</t>
  </si>
  <si>
    <t>MLI-CZ13-ex</t>
  </si>
  <si>
    <t>MLI-CZ14-ex</t>
  </si>
  <si>
    <t>MLI-CZ15-ex</t>
  </si>
  <si>
    <t>MLI-CZ16-ex</t>
  </si>
  <si>
    <t>Mtl</t>
  </si>
  <si>
    <t>Mtl-CZ01-ex</t>
  </si>
  <si>
    <t>Mtl-CZ02-ex</t>
  </si>
  <si>
    <t>Mtl-CZ03-ex</t>
  </si>
  <si>
    <t>Mtl-CZ04-ex</t>
  </si>
  <si>
    <t>Mtl-CZ05-ex</t>
  </si>
  <si>
    <t>Mtl-CZ06-ex</t>
  </si>
  <si>
    <t>Mtl-CZ07-ex</t>
  </si>
  <si>
    <t>Mtl-CZ08-ex</t>
  </si>
  <si>
    <t>Mtl-CZ09-ex</t>
  </si>
  <si>
    <t>Mtl-CZ10-ex</t>
  </si>
  <si>
    <t>Mtl-CZ11-ex</t>
  </si>
  <si>
    <t>Mtl-CZ12-ex</t>
  </si>
  <si>
    <t>Mtl-CZ13-ex</t>
  </si>
  <si>
    <t>Mtl-CZ14-ex</t>
  </si>
  <si>
    <t>Mtl-CZ15-ex</t>
  </si>
  <si>
    <t>Mtl-CZ16-ex</t>
  </si>
  <si>
    <t>Nrs</t>
  </si>
  <si>
    <t>Nrs-CZ01-ex</t>
  </si>
  <si>
    <t>Nrs-CZ02-ex</t>
  </si>
  <si>
    <t>Nrs-CZ03-ex</t>
  </si>
  <si>
    <t>Nrs-CZ04-ex</t>
  </si>
  <si>
    <t>Nrs-CZ05-ex</t>
  </si>
  <si>
    <t>Nrs-CZ06-ex</t>
  </si>
  <si>
    <t>Nrs-CZ07-ex</t>
  </si>
  <si>
    <t>Nrs-CZ08-ex</t>
  </si>
  <si>
    <t>Nrs-CZ09-ex</t>
  </si>
  <si>
    <t>Nrs-CZ10-ex</t>
  </si>
  <si>
    <t>Nrs-CZ11-ex</t>
  </si>
  <si>
    <t>Nrs-CZ12-ex</t>
  </si>
  <si>
    <t>Nrs-CZ13-ex</t>
  </si>
  <si>
    <t>Nrs-CZ14-ex</t>
  </si>
  <si>
    <t>Nrs-CZ15-ex</t>
  </si>
  <si>
    <t>Nrs-CZ16-ex</t>
  </si>
  <si>
    <t>OfL</t>
  </si>
  <si>
    <t>OfL-CZ01-ex</t>
  </si>
  <si>
    <t>OfL-CZ02-ex</t>
  </si>
  <si>
    <t>OfL-CZ03-ex</t>
  </si>
  <si>
    <t>OfL-CZ04-ex</t>
  </si>
  <si>
    <t>OfL-CZ05-ex</t>
  </si>
  <si>
    <t>OfL-CZ06-ex</t>
  </si>
  <si>
    <t>OfL-CZ07-ex</t>
  </si>
  <si>
    <t>OfL-CZ08-ex</t>
  </si>
  <si>
    <t>OfL-CZ09-ex</t>
  </si>
  <si>
    <t>OfL-CZ10-ex</t>
  </si>
  <si>
    <t>OfL-CZ11-ex</t>
  </si>
  <si>
    <t>OfL-CZ12-ex</t>
  </si>
  <si>
    <t>OfL-CZ13-ex</t>
  </si>
  <si>
    <t>OfL-CZ14-ex</t>
  </si>
  <si>
    <t>OfL-CZ15-ex</t>
  </si>
  <si>
    <t>OfL-CZ16-ex</t>
  </si>
  <si>
    <t>OfS</t>
  </si>
  <si>
    <t>OfS-CZ01-ex</t>
  </si>
  <si>
    <t>OfS-CZ02-ex</t>
  </si>
  <si>
    <t>OfS-CZ03-ex</t>
  </si>
  <si>
    <t>OfS-CZ04-ex</t>
  </si>
  <si>
    <t>OfS-CZ05-ex</t>
  </si>
  <si>
    <t>OfS-CZ06-ex</t>
  </si>
  <si>
    <t>OfS-CZ07-ex</t>
  </si>
  <si>
    <t>OfS-CZ08-ex</t>
  </si>
  <si>
    <t>OfS-CZ09-ex</t>
  </si>
  <si>
    <t>OfS-CZ10-ex</t>
  </si>
  <si>
    <t>OfS-CZ11-ex</t>
  </si>
  <si>
    <t>OfS-CZ12-ex</t>
  </si>
  <si>
    <t>OfS-CZ13-ex</t>
  </si>
  <si>
    <t>OfS-CZ14-ex</t>
  </si>
  <si>
    <t>OfS-CZ15-ex</t>
  </si>
  <si>
    <t>OfS-CZ16-ex</t>
  </si>
  <si>
    <t>RFF</t>
  </si>
  <si>
    <t>RFF-CZ01-ex</t>
  </si>
  <si>
    <t>RFF-CZ02-ex</t>
  </si>
  <si>
    <t>RFF-CZ03-ex</t>
  </si>
  <si>
    <t>RFF-CZ04-ex</t>
  </si>
  <si>
    <t>RFF-CZ05-ex</t>
  </si>
  <si>
    <t>RFF-CZ06-ex</t>
  </si>
  <si>
    <t>RFF-CZ07-ex</t>
  </si>
  <si>
    <t>RFF-CZ08-ex</t>
  </si>
  <si>
    <t>RFF-CZ09-ex</t>
  </si>
  <si>
    <t>RFF-CZ10-ex</t>
  </si>
  <si>
    <t>RFF-CZ11-ex</t>
  </si>
  <si>
    <t>RFF-CZ12-ex</t>
  </si>
  <si>
    <t>RFF-CZ13-ex</t>
  </si>
  <si>
    <t>RFF-CZ14-ex</t>
  </si>
  <si>
    <t>RFF-CZ15-ex</t>
  </si>
  <si>
    <t>RFF-CZ16-ex</t>
  </si>
  <si>
    <t>RSD</t>
  </si>
  <si>
    <t>RSD-CZ01-ex</t>
  </si>
  <si>
    <t>RSD-CZ02-ex</t>
  </si>
  <si>
    <t>RSD-CZ03-ex</t>
  </si>
  <si>
    <t>RSD-CZ04-ex</t>
  </si>
  <si>
    <t>RSD-CZ05-ex</t>
  </si>
  <si>
    <t>RSD-CZ06-ex</t>
  </si>
  <si>
    <t>RSD-CZ07-ex</t>
  </si>
  <si>
    <t>RSD-CZ08-ex</t>
  </si>
  <si>
    <t>RSD-CZ09-ex</t>
  </si>
  <si>
    <t>RSD-CZ10-ex</t>
  </si>
  <si>
    <t>RSD-CZ11-ex</t>
  </si>
  <si>
    <t>RSD-CZ12-ex</t>
  </si>
  <si>
    <t>RSD-CZ13-ex</t>
  </si>
  <si>
    <t>RSD-CZ14-ex</t>
  </si>
  <si>
    <t>RSD-CZ15-ex</t>
  </si>
  <si>
    <t>RSD-CZ16-ex</t>
  </si>
  <si>
    <t>Rt3</t>
  </si>
  <si>
    <t>Rt3-CZ01-ex</t>
  </si>
  <si>
    <t>Rt3-CZ02-ex</t>
  </si>
  <si>
    <t>Rt3-CZ03-ex</t>
  </si>
  <si>
    <t>Rt3-CZ04-ex</t>
  </si>
  <si>
    <t>Rt3-CZ05-ex</t>
  </si>
  <si>
    <t>Rt3-CZ06-ex</t>
  </si>
  <si>
    <t>Rt3-CZ07-ex</t>
  </si>
  <si>
    <t>Rt3-CZ08-ex</t>
  </si>
  <si>
    <t>Rt3-CZ09-ex</t>
  </si>
  <si>
    <t>Rt3-CZ10-ex</t>
  </si>
  <si>
    <t>Rt3-CZ11-ex</t>
  </si>
  <si>
    <t>Rt3-CZ12-ex</t>
  </si>
  <si>
    <t>Rt3-CZ13-ex</t>
  </si>
  <si>
    <t>Rt3-CZ14-ex</t>
  </si>
  <si>
    <t>Rt3-CZ15-ex</t>
  </si>
  <si>
    <t>Rt3-CZ16-ex</t>
  </si>
  <si>
    <t>RtL</t>
  </si>
  <si>
    <t>RtL-CZ01-ex</t>
  </si>
  <si>
    <t>RtL-CZ02-ex</t>
  </si>
  <si>
    <t>RtL-CZ03-ex</t>
  </si>
  <si>
    <t>RtL-CZ04-ex</t>
  </si>
  <si>
    <t>RtL-CZ05-ex</t>
  </si>
  <si>
    <t>RtL-CZ06-ex</t>
  </si>
  <si>
    <t>RtL-CZ07-ex</t>
  </si>
  <si>
    <t>RtL-CZ08-ex</t>
  </si>
  <si>
    <t>RtL-CZ09-ex</t>
  </si>
  <si>
    <t>RtL-CZ10-ex</t>
  </si>
  <si>
    <t>RtL-CZ11-ex</t>
  </si>
  <si>
    <t>RtL-CZ12-ex</t>
  </si>
  <si>
    <t>RtL-CZ13-ex</t>
  </si>
  <si>
    <t>RtL-CZ14-ex</t>
  </si>
  <si>
    <t>RtL-CZ15-ex</t>
  </si>
  <si>
    <t>RtL-CZ16-ex</t>
  </si>
  <si>
    <t>RtS</t>
  </si>
  <si>
    <t>RtS-CZ01-ex</t>
  </si>
  <si>
    <t>RtS-CZ02-ex</t>
  </si>
  <si>
    <t>RtS-CZ03-ex</t>
  </si>
  <si>
    <t>RtS-CZ04-ex</t>
  </si>
  <si>
    <t>RtS-CZ05-ex</t>
  </si>
  <si>
    <t>RtS-CZ06-ex</t>
  </si>
  <si>
    <t>RtS-CZ07-ex</t>
  </si>
  <si>
    <t>RtS-CZ08-ex</t>
  </si>
  <si>
    <t>RtS-CZ09-ex</t>
  </si>
  <si>
    <t>RtS-CZ10-ex</t>
  </si>
  <si>
    <t>RtS-CZ11-ex</t>
  </si>
  <si>
    <t>RtS-CZ12-ex</t>
  </si>
  <si>
    <t>RtS-CZ13-ex</t>
  </si>
  <si>
    <t>RtS-CZ14-ex</t>
  </si>
  <si>
    <t>RtS-CZ15-ex</t>
  </si>
  <si>
    <t>RtS-CZ16-ex</t>
  </si>
  <si>
    <t>SCn</t>
  </si>
  <si>
    <t>SCn-CZ01-ex</t>
  </si>
  <si>
    <t>SCn-CZ02-ex</t>
  </si>
  <si>
    <t>SCn-CZ03-ex</t>
  </si>
  <si>
    <t>SCn-CZ04-ex</t>
  </si>
  <si>
    <t>SCn-CZ05-ex</t>
  </si>
  <si>
    <t>SCn-CZ06-ex</t>
  </si>
  <si>
    <t>SCn-CZ07-ex</t>
  </si>
  <si>
    <t>SCn-CZ08-ex</t>
  </si>
  <si>
    <t>SCn-CZ09-ex</t>
  </si>
  <si>
    <t>SCn-CZ10-ex</t>
  </si>
  <si>
    <t>SCn-CZ11-ex</t>
  </si>
  <si>
    <t>SCn-CZ12-ex</t>
  </si>
  <si>
    <t>SCn-CZ13-ex</t>
  </si>
  <si>
    <t>SCn-CZ14-ex</t>
  </si>
  <si>
    <t>SCn-CZ15-ex</t>
  </si>
  <si>
    <t>SCn-CZ16-ex</t>
  </si>
  <si>
    <t>SUn</t>
  </si>
  <si>
    <t>SUn-CZ01-ex</t>
  </si>
  <si>
    <t>SUn-CZ02-ex</t>
  </si>
  <si>
    <t>SUn-CZ03-ex</t>
  </si>
  <si>
    <t>SUn-CZ04-ex</t>
  </si>
  <si>
    <t>SUn-CZ05-ex</t>
  </si>
  <si>
    <t>SUn-CZ06-ex</t>
  </si>
  <si>
    <t>SUn-CZ07-ex</t>
  </si>
  <si>
    <t>SUn-CZ08-ex</t>
  </si>
  <si>
    <t>SUn-CZ09-ex</t>
  </si>
  <si>
    <t>SUn-CZ10-ex</t>
  </si>
  <si>
    <t>SUn-CZ11-ex</t>
  </si>
  <si>
    <t>SUn-CZ12-ex</t>
  </si>
  <si>
    <t>SUn-CZ13-ex</t>
  </si>
  <si>
    <t>SUn-CZ14-ex</t>
  </si>
  <si>
    <t>SUn-CZ15-ex</t>
  </si>
  <si>
    <t>SUn-CZ16-ex</t>
  </si>
  <si>
    <t>WRf</t>
  </si>
  <si>
    <t>WRf-CZ01-ex</t>
  </si>
  <si>
    <t>WRf-CZ02-ex</t>
  </si>
  <si>
    <t>WRf-CZ03-ex</t>
  </si>
  <si>
    <t>WRf-CZ04-ex</t>
  </si>
  <si>
    <t>WRf-CZ05-ex</t>
  </si>
  <si>
    <t>WRf-CZ06-ex</t>
  </si>
  <si>
    <t>WRf-CZ07-ex</t>
  </si>
  <si>
    <t>WRf-CZ08-ex</t>
  </si>
  <si>
    <t>WRf-CZ09-ex</t>
  </si>
  <si>
    <t>WRf-CZ10-ex</t>
  </si>
  <si>
    <t>WRf-CZ11-ex</t>
  </si>
  <si>
    <t>WRf-CZ12-ex</t>
  </si>
  <si>
    <t>WRf-CZ13-ex</t>
  </si>
  <si>
    <t>WRf-CZ14-ex</t>
  </si>
  <si>
    <t>WRf-CZ15-ex</t>
  </si>
  <si>
    <t>WRf-CZ16-ex</t>
  </si>
  <si>
    <t>v1975</t>
  </si>
  <si>
    <t>v1985</t>
  </si>
  <si>
    <t>v1996</t>
  </si>
  <si>
    <t>v2003</t>
  </si>
  <si>
    <t>v2007</t>
  </si>
  <si>
    <t>v2011</t>
  </si>
  <si>
    <t>v2015</t>
  </si>
  <si>
    <t>System Type</t>
  </si>
  <si>
    <t>System Tech ID</t>
  </si>
  <si>
    <t>Asm-w01v03-PkgAC-240to760.inp</t>
  </si>
  <si>
    <t>Asm-w01v07-PkgAC-240to760.inp</t>
  </si>
  <si>
    <t>Asm-w01v11-PkgAC-240to760.inp</t>
  </si>
  <si>
    <t>Asm-w01v15-PkgAC-240to760.inp</t>
  </si>
  <si>
    <t>Asm-w02v03-PkgAC-240to760.inp</t>
  </si>
  <si>
    <t>Asm-w02v07-PkgAC-240to760.inp</t>
  </si>
  <si>
    <t>Asm-w02v11-PkgAC-240to760.inp</t>
  </si>
  <si>
    <t>Asm-w02v15-PkgAC-240to760.inp</t>
  </si>
  <si>
    <t>Asm-w03v03-PkgAC-240to760.inp</t>
  </si>
  <si>
    <t>Asm-w03v07-PkgAC-240to760.inp</t>
  </si>
  <si>
    <t>Asm-w03v11-PkgAC-240to760.inp</t>
  </si>
  <si>
    <t>Asm-w03v15-PkgAC-240to760.inp</t>
  </si>
  <si>
    <t>Asm-w04v03-PkgAC-240to760.inp</t>
  </si>
  <si>
    <t>Asm-w04v07-PkgAC-240to760.inp</t>
  </si>
  <si>
    <t>Asm-w04v11-PkgAC-240to760.inp</t>
  </si>
  <si>
    <t>Asm-w04v15-PkgAC-240to760.inp</t>
  </si>
  <si>
    <t>Asm-w05v03-PkgAC-240to760.inp</t>
  </si>
  <si>
    <t>Asm-w05v07-PkgAC-240to760.inp</t>
  </si>
  <si>
    <t>Asm-w05v11-PkgAC-240to760.inp</t>
  </si>
  <si>
    <t>Asm-w05v15-PkgAC-240to760.inp</t>
  </si>
  <si>
    <t>Asm-w06v03-PkgAC-240to760.inp</t>
  </si>
  <si>
    <t>Asm-w06v07-PkgAC-240to760.inp</t>
  </si>
  <si>
    <t>Asm-w06v11-PkgAC-240to760.inp</t>
  </si>
  <si>
    <t>Asm-w06v15-PkgAC-240to760.inp</t>
  </si>
  <si>
    <t>Asm-w07v03-PkgAC-240to760.inp</t>
  </si>
  <si>
    <t>Asm-w07v07-PkgAC-240to760.inp</t>
  </si>
  <si>
    <t>Asm-w07v11-PkgAC-240to760.inp</t>
  </si>
  <si>
    <t>Asm-w07v15-PkgAC-240to760.inp</t>
  </si>
  <si>
    <t>Asm-w08v03-PkgAC-240to760.inp</t>
  </si>
  <si>
    <t>Asm-w08v07-PkgAC-240to760.inp</t>
  </si>
  <si>
    <t>Asm-w08v11-PkgAC-240to760.inp</t>
  </si>
  <si>
    <t>Asm-w08v15-PkgAC-240to760.inp</t>
  </si>
  <si>
    <t>Asm-w09v03-PkgAC-240to760.inp</t>
  </si>
  <si>
    <t>Asm-w09v07-PkgAC-240to760.inp</t>
  </si>
  <si>
    <t>Asm-w09v11-PkgAC-240to760.inp</t>
  </si>
  <si>
    <t>Asm-w09v15-PkgAC-240to760.inp</t>
  </si>
  <si>
    <t>Asm-w10v03-PkgAC-240to760.inp</t>
  </si>
  <si>
    <t>Asm-w10v07-PkgAC-240to760.inp</t>
  </si>
  <si>
    <t>Asm-w10v11-PkgAC-240to760.inp</t>
  </si>
  <si>
    <t>Asm-w10v15-PkgAC-240to760.inp</t>
  </si>
  <si>
    <t>Asm-w11v03-PkgAC-240to760.inp</t>
  </si>
  <si>
    <t>Asm-w11v07-PkgAC-240to760.inp</t>
  </si>
  <si>
    <t>Asm-w11v11-PkgAC-240to760.inp</t>
  </si>
  <si>
    <t>Asm-w11v15-PkgAC-240to760.inp</t>
  </si>
  <si>
    <t>Asm-w12v03-PkgAC-240to760.inp</t>
  </si>
  <si>
    <t>Asm-w12v07-PkgAC-240to760.inp</t>
  </si>
  <si>
    <t>Asm-w12v11-PkgAC-240to760.inp</t>
  </si>
  <si>
    <t>Asm-w12v15-PkgAC-240to760.inp</t>
  </si>
  <si>
    <t>Asm-w13v03-PkgAC-240to760.inp</t>
  </si>
  <si>
    <t>Asm-w13v07-PkgAC-240to760.inp</t>
  </si>
  <si>
    <t>Asm-w13v11-PkgAC-240to760.inp</t>
  </si>
  <si>
    <t>Asm-w13v15-PkgAC-240to760.inp</t>
  </si>
  <si>
    <t>Asm-w14v03-PkgAC-240to760.inp</t>
  </si>
  <si>
    <t>Asm-w14v07-PkgAC-240to760.inp</t>
  </si>
  <si>
    <t>Asm-w14v11-PkgAC-240to760.inp</t>
  </si>
  <si>
    <t>Asm-w14v15-PkgAC-240to760.inp</t>
  </si>
  <si>
    <t>Asm-w15v03-PkgAC-240to760.inp</t>
  </si>
  <si>
    <t>Asm-w15v07-PkgAC-240to760.inp</t>
  </si>
  <si>
    <t>Asm-w15v11-PkgAC-240to760.inp</t>
  </si>
  <si>
    <t>Asm-w15v15-PkgAC-240to760.inp</t>
  </si>
  <si>
    <t>Asm-w16v03-PkgAC-240to760.inp</t>
  </si>
  <si>
    <t>Asm-w16v07-PkgAC-240to760.inp</t>
  </si>
  <si>
    <t>Asm-w16v11-PkgAC-240to760.inp</t>
  </si>
  <si>
    <t>Asm-w16v15-PkgAC-240to760.inp</t>
  </si>
  <si>
    <t>ECC-w01v03-PkgAC-240to760.inp</t>
  </si>
  <si>
    <t>ECC-w01v07-PkgAC-240to760.inp</t>
  </si>
  <si>
    <t>ECC-w01v11-PkgAC-240to760.inp</t>
  </si>
  <si>
    <t>ECC-w01v15-PkgAC-240to760.inp</t>
  </si>
  <si>
    <t>ECC-w02v03-PkgAC-240to760.inp</t>
  </si>
  <si>
    <t>ECC-w02v07-PkgAC-240to760.inp</t>
  </si>
  <si>
    <t>ECC-w02v11-PkgAC-240to760.inp</t>
  </si>
  <si>
    <t>ECC-w02v15-PkgAC-240to760.inp</t>
  </si>
  <si>
    <t>ECC-w03v03-PkgAC-240to760.inp</t>
  </si>
  <si>
    <t>ECC-w03v07-PkgAC-240to760.inp</t>
  </si>
  <si>
    <t>ECC-w03v11-PkgAC-240to760.inp</t>
  </si>
  <si>
    <t>ECC-w03v15-PkgAC-240to760.inp</t>
  </si>
  <si>
    <t>ECC-w04v03-PkgAC-240to760.inp</t>
  </si>
  <si>
    <t>ECC-w04v07-PkgAC-240to760.inp</t>
  </si>
  <si>
    <t>ECC-w04v11-PkgAC-240to760.inp</t>
  </si>
  <si>
    <t>ECC-w04v15-PkgAC-240to760.inp</t>
  </si>
  <si>
    <t>ECC-w05v03-PkgAC-240to760.inp</t>
  </si>
  <si>
    <t>ECC-w05v07-PkgAC-240to760.inp</t>
  </si>
  <si>
    <t>ECC-w05v11-PkgAC-240to760.inp</t>
  </si>
  <si>
    <t>ECC-w05v15-PkgAC-240to760.inp</t>
  </si>
  <si>
    <t>ECC-w06v03-PkgAC-240to760.inp</t>
  </si>
  <si>
    <t>ECC-w06v07-PkgAC-240to760.inp</t>
  </si>
  <si>
    <t>ECC-w06v11-PkgAC-240to760.inp</t>
  </si>
  <si>
    <t>ECC-w06v15-PkgAC-240to760.inp</t>
  </si>
  <si>
    <t>ECC-w07v03-PkgAC-240to760.inp</t>
  </si>
  <si>
    <t>ECC-w07v07-PkgAC-240to760.inp</t>
  </si>
  <si>
    <t>ECC-w07v11-PkgAC-240to760.inp</t>
  </si>
  <si>
    <t>ECC-w07v15-PkgAC-240to760.inp</t>
  </si>
  <si>
    <t>ECC-w08v03-PkgAC-240to760.inp</t>
  </si>
  <si>
    <t>ECC-w08v07-PkgAC-240to760.inp</t>
  </si>
  <si>
    <t>ECC-w08v11-PkgAC-240to760.inp</t>
  </si>
  <si>
    <t>ECC-w08v15-PkgAC-240to760.inp</t>
  </si>
  <si>
    <t>ECC-w09v03-PkgAC-240to760.inp</t>
  </si>
  <si>
    <t>ECC-w09v07-PkgAC-240to760.inp</t>
  </si>
  <si>
    <t>ECC-w09v11-PkgAC-240to760.inp</t>
  </si>
  <si>
    <t>ECC-w09v15-PkgAC-240to760.inp</t>
  </si>
  <si>
    <t>ECC-w10v03-PkgAC-240to760.inp</t>
  </si>
  <si>
    <t>ECC-w10v07-PkgAC-240to760.inp</t>
  </si>
  <si>
    <t>ECC-w10v11-PkgAC-240to760.inp</t>
  </si>
  <si>
    <t>ECC-w10v15-PkgAC-240to760.inp</t>
  </si>
  <si>
    <t>ECC-w11v03-PkgAC-240to760.inp</t>
  </si>
  <si>
    <t>ECC-w11v07-PkgAC-240to760.inp</t>
  </si>
  <si>
    <t>ECC-w11v11-PkgAC-240to760.inp</t>
  </si>
  <si>
    <t>ECC-w11v15-PkgAC-240to760.inp</t>
  </si>
  <si>
    <t>ECC-w12v03-PkgAC-240to760.inp</t>
  </si>
  <si>
    <t>ECC-w12v07-PkgAC-240to760.inp</t>
  </si>
  <si>
    <t>ECC-w12v11-PkgAC-240to760.inp</t>
  </si>
  <si>
    <t>ECC-w12v15-PkgAC-240to760.inp</t>
  </si>
  <si>
    <t>ECC-w13v03-PkgAC-240to760.inp</t>
  </si>
  <si>
    <t>ECC-w13v07-PkgAC-240to760.inp</t>
  </si>
  <si>
    <t>ECC-w13v11-PkgAC-240to760.inp</t>
  </si>
  <si>
    <t>ECC-w13v15-PkgAC-240to760.inp</t>
  </si>
  <si>
    <t>ECC-w14v03-PkgAC-240to760.inp</t>
  </si>
  <si>
    <t>ECC-w14v07-PkgAC-240to760.inp</t>
  </si>
  <si>
    <t>ECC-w14v11-PkgAC-240to760.inp</t>
  </si>
  <si>
    <t>ECC-w14v15-PkgAC-240to760.inp</t>
  </si>
  <si>
    <t>ECC-w15v03-PkgAC-240to760.inp</t>
  </si>
  <si>
    <t>ECC-w15v07-PkgAC-240to760.inp</t>
  </si>
  <si>
    <t>ECC-w15v11-PkgAC-240to760.inp</t>
  </si>
  <si>
    <t>ECC-w15v15-PkgAC-240to760.inp</t>
  </si>
  <si>
    <t>ECC-w16v03-PkgAC-240to760.inp</t>
  </si>
  <si>
    <t>ECC-w16v07-PkgAC-240to760.inp</t>
  </si>
  <si>
    <t>ECC-w16v11-PkgAC-240to760.inp</t>
  </si>
  <si>
    <t>ECC-w16v15-PkgAC-240to760.inp</t>
  </si>
  <si>
    <t>EPr-w01v03-PkgAC-240to760.inp</t>
  </si>
  <si>
    <t>EPr-w01v07-PkgAC-240to760.inp</t>
  </si>
  <si>
    <t>EPr-w01v11-PkgAC-240to760.inp</t>
  </si>
  <si>
    <t>EPr-w01v15-PkgAC-240to760.inp</t>
  </si>
  <si>
    <t>EPr-w02v03-PkgAC-240to760.inp</t>
  </si>
  <si>
    <t>EPr-w02v07-PkgAC-240to760.inp</t>
  </si>
  <si>
    <t>EPr-w02v11-PkgAC-240to760.inp</t>
  </si>
  <si>
    <t>EPr-w02v15-PkgAC-240to760.inp</t>
  </si>
  <si>
    <t>EPr-w03v03-PkgAC-240to760.inp</t>
  </si>
  <si>
    <t>EPr-w03v07-PkgAC-240to760.inp</t>
  </si>
  <si>
    <t>EPr-w03v11-PkgAC-240to760.inp</t>
  </si>
  <si>
    <t>EPr-w03v15-PkgAC-240to760.inp</t>
  </si>
  <si>
    <t>EPr-w04v03-PkgAC-240to760.inp</t>
  </si>
  <si>
    <t>EPr-w04v07-PkgAC-240to760.inp</t>
  </si>
  <si>
    <t>EPr-w04v11-PkgAC-240to760.inp</t>
  </si>
  <si>
    <t>EPr-w04v15-PkgAC-240to760.inp</t>
  </si>
  <si>
    <t>EPr-w05v03-PkgAC-240to760.inp</t>
  </si>
  <si>
    <t>EPr-w05v07-PkgAC-240to760.inp</t>
  </si>
  <si>
    <t>EPr-w05v11-PkgAC-240to760.inp</t>
  </si>
  <si>
    <t>EPr-w05v15-PkgAC-240to760.inp</t>
  </si>
  <si>
    <t>EPr-w06v03-PkgAC-240to760.inp</t>
  </si>
  <si>
    <t>EPr-w06v07-PkgAC-240to760.inp</t>
  </si>
  <si>
    <t>EPr-w06v11-PkgAC-240to760.inp</t>
  </si>
  <si>
    <t>EPr-w06v15-PkgAC-240to760.inp</t>
  </si>
  <si>
    <t>EPr-w07v03-PkgAC-240to760.inp</t>
  </si>
  <si>
    <t>EPr-w07v07-PkgAC-240to760.inp</t>
  </si>
  <si>
    <t>EPr-w07v11-PkgAC-240to760.inp</t>
  </si>
  <si>
    <t>EPr-w07v15-PkgAC-240to760.inp</t>
  </si>
  <si>
    <t>EPr-w08v03-PkgAC-240to760.inp</t>
  </si>
  <si>
    <t>EPr-w08v07-PkgAC-240to760.inp</t>
  </si>
  <si>
    <t>EPr-w08v11-PkgAC-240to760.inp</t>
  </si>
  <si>
    <t>EPr-w08v15-PkgAC-240to760.inp</t>
  </si>
  <si>
    <t>EPr-w09v03-PkgAC-240to760.inp</t>
  </si>
  <si>
    <t>EPr-w09v07-PkgAC-240to760.inp</t>
  </si>
  <si>
    <t>EPr-w09v11-PkgAC-240to760.inp</t>
  </si>
  <si>
    <t>EPr-w09v15-PkgAC-240to760.inp</t>
  </si>
  <si>
    <t>EPr-w10v03-PkgAC-240to760.inp</t>
  </si>
  <si>
    <t>EPr-w10v07-PkgAC-240to760.inp</t>
  </si>
  <si>
    <t>EPr-w10v11-PkgAC-240to760.inp</t>
  </si>
  <si>
    <t>EPr-w10v15-PkgAC-240to760.inp</t>
  </si>
  <si>
    <t>EPr-w11v03-PkgAC-240to760.inp</t>
  </si>
  <si>
    <t>EPr-w11v07-PkgAC-240to760.inp</t>
  </si>
  <si>
    <t>EPr-w11v11-PkgAC-240to760.inp</t>
  </si>
  <si>
    <t>EPr-w11v15-PkgAC-240to760.inp</t>
  </si>
  <si>
    <t>EPr-w12v03-PkgAC-240to760.inp</t>
  </si>
  <si>
    <t>EPr-w12v07-PkgAC-240to760.inp</t>
  </si>
  <si>
    <t>EPr-w12v11-PkgAC-240to760.inp</t>
  </si>
  <si>
    <t>EPr-w12v15-PkgAC-240to760.inp</t>
  </si>
  <si>
    <t>EPr-w13v03-PkgAC-240to760.inp</t>
  </si>
  <si>
    <t>EPr-w13v07-PkgAC-240to760.inp</t>
  </si>
  <si>
    <t>EPr-w13v11-PkgAC-240to760.inp</t>
  </si>
  <si>
    <t>EPr-w13v15-PkgAC-240to760.inp</t>
  </si>
  <si>
    <t>EPr-w14v03-PkgAC-240to760.inp</t>
  </si>
  <si>
    <t>EPr-w14v07-PkgAC-240to760.inp</t>
  </si>
  <si>
    <t>EPr-w14v11-PkgAC-240to760.inp</t>
  </si>
  <si>
    <t>EPr-w14v15-PkgAC-240to760.inp</t>
  </si>
  <si>
    <t>EPr-w15v03-PkgAC-240to760.inp</t>
  </si>
  <si>
    <t>EPr-w15v07-PkgAC-240to760.inp</t>
  </si>
  <si>
    <t>EPr-w15v11-PkgAC-240to760.inp</t>
  </si>
  <si>
    <t>EPr-w15v15-PkgAC-240to760.inp</t>
  </si>
  <si>
    <t>EPr-w16v03-PkgAC-240to760.inp</t>
  </si>
  <si>
    <t>EPr-w16v07-PkgAC-240to760.inp</t>
  </si>
  <si>
    <t>EPr-w16v11-PkgAC-240to760.inp</t>
  </si>
  <si>
    <t>EPr-w16v15-PkgAC-240to760.inp</t>
  </si>
  <si>
    <t>ERC-w01v03-PkgAC-240to760.inp</t>
  </si>
  <si>
    <t>ERC-w01v07-PkgAC-240to760.inp</t>
  </si>
  <si>
    <t>ERC-w01v11-PkgAC-240to760.inp</t>
  </si>
  <si>
    <t>ERC-w01v15-PkgAC-240to760.inp</t>
  </si>
  <si>
    <t>ERC-w02v03-PkgAC-240to760.inp</t>
  </si>
  <si>
    <t>ERC-w02v07-PkgAC-240to760.inp</t>
  </si>
  <si>
    <t>ERC-w02v11-PkgAC-240to760.inp</t>
  </si>
  <si>
    <t>ERC-w02v15-PkgAC-240to760.inp</t>
  </si>
  <si>
    <t>ERC-w03v03-PkgAC-240to760.inp</t>
  </si>
  <si>
    <t>ERC-w03v07-PkgAC-240to760.inp</t>
  </si>
  <si>
    <t>ERC-w03v11-PkgAC-240to760.inp</t>
  </si>
  <si>
    <t>ERC-w03v15-PkgAC-240to760.inp</t>
  </si>
  <si>
    <t>ERC-w04v03-PkgAC-240to760.inp</t>
  </si>
  <si>
    <t>ERC-w04v07-PkgAC-240to760.inp</t>
  </si>
  <si>
    <t>ERC-w04v11-PkgAC-240to760.inp</t>
  </si>
  <si>
    <t>ERC-w04v15-PkgAC-240to760.inp</t>
  </si>
  <si>
    <t>ERC-w05v03-PkgAC-240to760.inp</t>
  </si>
  <si>
    <t>ERC-w05v07-PkgAC-240to760.inp</t>
  </si>
  <si>
    <t>ERC-w05v11-PkgAC-240to760.inp</t>
  </si>
  <si>
    <t>ERC-w05v15-PkgAC-240to760.inp</t>
  </si>
  <si>
    <t>ERC-w06v03-PkgAC-240to760.inp</t>
  </si>
  <si>
    <t>ERC-w06v07-PkgAC-240to760.inp</t>
  </si>
  <si>
    <t>ERC-w06v11-PkgAC-240to760.inp</t>
  </si>
  <si>
    <t>ERC-w06v15-PkgAC-240to760.inp</t>
  </si>
  <si>
    <t>ERC-w07v03-PkgAC-240to760.inp</t>
  </si>
  <si>
    <t>ERC-w07v07-PkgAC-240to760.inp</t>
  </si>
  <si>
    <t>ERC-w07v11-PkgAC-240to760.inp</t>
  </si>
  <si>
    <t>ERC-w07v15-PkgAC-240to760.inp</t>
  </si>
  <si>
    <t>ERC-w08v03-PkgAC-240to760.inp</t>
  </si>
  <si>
    <t>ERC-w08v07-PkgAC-240to760.inp</t>
  </si>
  <si>
    <t>ERC-w08v11-PkgAC-240to760.inp</t>
  </si>
  <si>
    <t>ERC-w08v15-PkgAC-240to760.inp</t>
  </si>
  <si>
    <t>ERC-w09v03-PkgAC-240to760.inp</t>
  </si>
  <si>
    <t>ERC-w09v07-PkgAC-240to760.inp</t>
  </si>
  <si>
    <t>ERC-w09v11-PkgAC-240to760.inp</t>
  </si>
  <si>
    <t>ERC-w09v15-PkgAC-240to760.inp</t>
  </si>
  <si>
    <t>ERC-w10v03-PkgAC-240to760.inp</t>
  </si>
  <si>
    <t>ERC-w10v07-PkgAC-240to760.inp</t>
  </si>
  <si>
    <t>ERC-w10v11-PkgAC-240to760.inp</t>
  </si>
  <si>
    <t>ERC-w10v15-PkgAC-240to760.inp</t>
  </si>
  <si>
    <t>ERC-w11v03-PkgAC-240to760.inp</t>
  </si>
  <si>
    <t>ERC-w11v07-PkgAC-240to760.inp</t>
  </si>
  <si>
    <t>ERC-w11v11-PkgAC-240to760.inp</t>
  </si>
  <si>
    <t>ERC-w11v15-PkgAC-240to760.inp</t>
  </si>
  <si>
    <t>ERC-w12v03-PkgAC-240to760.inp</t>
  </si>
  <si>
    <t>ERC-w12v07-PkgAC-240to760.inp</t>
  </si>
  <si>
    <t>ERC-w12v11-PkgAC-240to760.inp</t>
  </si>
  <si>
    <t>ERC-w12v15-PkgAC-240to760.inp</t>
  </si>
  <si>
    <t>ERC-w13v03-PkgAC-240to760.inp</t>
  </si>
  <si>
    <t>ERC-w13v07-PkgAC-240to760.inp</t>
  </si>
  <si>
    <t>ERC-w13v11-PkgAC-240to760.inp</t>
  </si>
  <si>
    <t>ERC-w13v15-PkgAC-240to760.inp</t>
  </si>
  <si>
    <t>ERC-w14v03-PkgAC-240to760.inp</t>
  </si>
  <si>
    <t>ERC-w14v07-PkgAC-240to760.inp</t>
  </si>
  <si>
    <t>ERC-w14v11-PkgAC-240to760.inp</t>
  </si>
  <si>
    <t>ERC-w14v15-PkgAC-240to760.inp</t>
  </si>
  <si>
    <t>ERC-w15v03-PkgAC-240to760.inp</t>
  </si>
  <si>
    <t>ERC-w15v07-PkgAC-240to760.inp</t>
  </si>
  <si>
    <t>ERC-w15v11-PkgAC-240to760.inp</t>
  </si>
  <si>
    <t>ERC-w15v15-PkgAC-240to760.inp</t>
  </si>
  <si>
    <t>ERC-w16v03-PkgAC-240to760.inp</t>
  </si>
  <si>
    <t>ERC-w16v07-PkgAC-240to760.inp</t>
  </si>
  <si>
    <t>ERC-w16v11-PkgAC-240to760.inp</t>
  </si>
  <si>
    <t>ERC-w16v15-PkgAC-240to760.inp</t>
  </si>
  <si>
    <t>ESe-w01v03-PkgAC-240to760.inp</t>
  </si>
  <si>
    <t>ESe-w01v07-PkgAC-240to760.inp</t>
  </si>
  <si>
    <t>ESe-w01v11-PkgAC-240to760.inp</t>
  </si>
  <si>
    <t>ESe-w01v15-PkgAC-240to760.inp</t>
  </si>
  <si>
    <t>ESe-w02v03-PkgAC-240to760.inp</t>
  </si>
  <si>
    <t>ESe-w02v07-PkgAC-240to760.inp</t>
  </si>
  <si>
    <t>ESe-w02v11-PkgAC-240to760.inp</t>
  </si>
  <si>
    <t>ESe-w02v15-PkgAC-240to760.inp</t>
  </si>
  <si>
    <t>ESe-w03v03-PkgAC-240to760.inp</t>
  </si>
  <si>
    <t>ESe-w03v07-PkgAC-240to760.inp</t>
  </si>
  <si>
    <t>ESe-w03v11-PkgAC-240to760.inp</t>
  </si>
  <si>
    <t>ESe-w03v15-PkgAC-240to760.inp</t>
  </si>
  <si>
    <t>ESe-w04v03-PkgAC-240to760.inp</t>
  </si>
  <si>
    <t>ESe-w04v07-PkgAC-240to760.inp</t>
  </si>
  <si>
    <t>ESe-w04v11-PkgAC-240to760.inp</t>
  </si>
  <si>
    <t>ESe-w04v15-PkgAC-240to760.inp</t>
  </si>
  <si>
    <t>ESe-w05v03-PkgAC-240to760.inp</t>
  </si>
  <si>
    <t>ESe-w05v07-PkgAC-240to760.inp</t>
  </si>
  <si>
    <t>ESe-w05v11-PkgAC-240to760.inp</t>
  </si>
  <si>
    <t>ESe-w05v15-PkgAC-240to760.inp</t>
  </si>
  <si>
    <t>ESe-w06v03-PkgAC-240to760.inp</t>
  </si>
  <si>
    <t>ESe-w06v07-PkgAC-240to760.inp</t>
  </si>
  <si>
    <t>ESe-w06v11-PkgAC-240to760.inp</t>
  </si>
  <si>
    <t>ESe-w06v15-PkgAC-240to760.inp</t>
  </si>
  <si>
    <t>ESe-w07v03-PkgAC-240to760.inp</t>
  </si>
  <si>
    <t>ESe-w07v07-PkgAC-240to760.inp</t>
  </si>
  <si>
    <t>ESe-w07v11-PkgAC-240to760.inp</t>
  </si>
  <si>
    <t>ESe-w07v15-PkgAC-240to760.inp</t>
  </si>
  <si>
    <t>ESe-w08v03-PkgAC-240to760.inp</t>
  </si>
  <si>
    <t>ESe-w08v07-PkgAC-240to760.inp</t>
  </si>
  <si>
    <t>ESe-w08v11-PkgAC-240to760.inp</t>
  </si>
  <si>
    <t>ESe-w08v15-PkgAC-240to760.inp</t>
  </si>
  <si>
    <t>ESe-w09v03-PkgAC-240to760.inp</t>
  </si>
  <si>
    <t>ESe-w09v07-PkgAC-240to760.inp</t>
  </si>
  <si>
    <t>ESe-w09v11-PkgAC-240to760.inp</t>
  </si>
  <si>
    <t>ESe-w09v15-PkgAC-240to760.inp</t>
  </si>
  <si>
    <t>ESe-w10v03-PkgAC-240to760.inp</t>
  </si>
  <si>
    <t>ESe-w10v07-PkgAC-240to760.inp</t>
  </si>
  <si>
    <t>ESe-w10v11-PkgAC-240to760.inp</t>
  </si>
  <si>
    <t>ESe-w10v15-PkgAC-240to760.inp</t>
  </si>
  <si>
    <t>ESe-w11v03-PkgAC-240to760.inp</t>
  </si>
  <si>
    <t>ESe-w11v07-PkgAC-240to760.inp</t>
  </si>
  <si>
    <t>ESe-w11v11-PkgAC-240to760.inp</t>
  </si>
  <si>
    <t>ESe-w11v15-PkgAC-240to760.inp</t>
  </si>
  <si>
    <t>ESe-w12v03-PkgAC-240to760.inp</t>
  </si>
  <si>
    <t>ESe-w12v07-PkgAC-240to760.inp</t>
  </si>
  <si>
    <t>ESe-w12v11-PkgAC-240to760.inp</t>
  </si>
  <si>
    <t>ESe-w12v15-PkgAC-240to760.inp</t>
  </si>
  <si>
    <t>ESe-w13v03-PkgAC-240to760.inp</t>
  </si>
  <si>
    <t>ESe-w13v07-PkgAC-240to760.inp</t>
  </si>
  <si>
    <t>ESe-w13v11-PkgAC-240to760.inp</t>
  </si>
  <si>
    <t>ESe-w13v15-PkgAC-240to760.inp</t>
  </si>
  <si>
    <t>ESe-w14v03-PkgAC-240to760.inp</t>
  </si>
  <si>
    <t>ESe-w14v07-PkgAC-240to760.inp</t>
  </si>
  <si>
    <t>ESe-w14v11-PkgAC-240to760.inp</t>
  </si>
  <si>
    <t>ESe-w14v15-PkgAC-240to760.inp</t>
  </si>
  <si>
    <t>ESe-w15v03-PkgAC-240to760.inp</t>
  </si>
  <si>
    <t>ESe-w15v07-PkgAC-240to760.inp</t>
  </si>
  <si>
    <t>ESe-w15v11-PkgAC-240to760.inp</t>
  </si>
  <si>
    <t>ESe-w15v15-PkgAC-240to760.inp</t>
  </si>
  <si>
    <t>ESe-w16v03-PkgAC-240to760.inp</t>
  </si>
  <si>
    <t>ESe-w16v07-PkgAC-240to760.inp</t>
  </si>
  <si>
    <t>ESe-w16v11-PkgAC-240to760.inp</t>
  </si>
  <si>
    <t>ESe-w16v15-PkgAC-240to760.inp</t>
  </si>
  <si>
    <t>EUn-w01v03-PkgAC-240to760.inp</t>
  </si>
  <si>
    <t>EUn-w01v07-PkgAC-240to760.inp</t>
  </si>
  <si>
    <t>EUn-w01v11-PkgAC-240to760.inp</t>
  </si>
  <si>
    <t>EUn-w01v15-PkgAC-240to760.inp</t>
  </si>
  <si>
    <t>EUn-w02v03-PkgAC-240to760.inp</t>
  </si>
  <si>
    <t>EUn-w02v07-PkgAC-240to760.inp</t>
  </si>
  <si>
    <t>EUn-w02v11-PkgAC-240to760.inp</t>
  </si>
  <si>
    <t>EUn-w02v15-PkgAC-240to760.inp</t>
  </si>
  <si>
    <t>EUn-w03v03-PkgAC-240to760.inp</t>
  </si>
  <si>
    <t>EUn-w03v07-PkgAC-240to760.inp</t>
  </si>
  <si>
    <t>EUn-w03v11-PkgAC-240to760.inp</t>
  </si>
  <si>
    <t>EUn-w03v15-PkgAC-240to760.inp</t>
  </si>
  <si>
    <t>EUn-w04v03-PkgAC-240to760.inp</t>
  </si>
  <si>
    <t>EUn-w04v07-PkgAC-240to760.inp</t>
  </si>
  <si>
    <t>EUn-w04v11-PkgAC-240to760.inp</t>
  </si>
  <si>
    <t>EUn-w04v15-PkgAC-240to760.inp</t>
  </si>
  <si>
    <t>EUn-w05v03-PkgAC-240to760.inp</t>
  </si>
  <si>
    <t>EUn-w05v07-PkgAC-240to760.inp</t>
  </si>
  <si>
    <t>EUn-w05v11-PkgAC-240to760.inp</t>
  </si>
  <si>
    <t>EUn-w05v15-PkgAC-240to760.inp</t>
  </si>
  <si>
    <t>EUn-w06v03-PkgAC-240to760.inp</t>
  </si>
  <si>
    <t>EUn-w06v07-PkgAC-240to760.inp</t>
  </si>
  <si>
    <t>EUn-w06v11-PkgAC-240to760.inp</t>
  </si>
  <si>
    <t>EUn-w06v15-PkgAC-240to760.inp</t>
  </si>
  <si>
    <t>EUn-w07v03-PkgAC-240to760.inp</t>
  </si>
  <si>
    <t>EUn-w07v07-PkgAC-240to760.inp</t>
  </si>
  <si>
    <t>EUn-w07v11-PkgAC-240to760.inp</t>
  </si>
  <si>
    <t>EUn-w07v15-PkgAC-240to760.inp</t>
  </si>
  <si>
    <t>EUn-w08v03-PkgAC-240to760.inp</t>
  </si>
  <si>
    <t>EUn-w08v07-PkgAC-240to760.inp</t>
  </si>
  <si>
    <t>EUn-w08v11-PkgAC-240to760.inp</t>
  </si>
  <si>
    <t>EUn-w08v15-PkgAC-240to760.inp</t>
  </si>
  <si>
    <t>EUn-w09v03-PkgAC-240to760.inp</t>
  </si>
  <si>
    <t>EUn-w09v07-PkgAC-240to760.inp</t>
  </si>
  <si>
    <t>EUn-w09v11-PkgAC-240to760.inp</t>
  </si>
  <si>
    <t>EUn-w09v15-PkgAC-240to760.inp</t>
  </si>
  <si>
    <t>EUn-w10v03-PkgAC-240to760.inp</t>
  </si>
  <si>
    <t>EUn-w10v07-PkgAC-240to760.inp</t>
  </si>
  <si>
    <t>EUn-w10v11-PkgAC-240to760.inp</t>
  </si>
  <si>
    <t>EUn-w10v15-PkgAC-240to760.inp</t>
  </si>
  <si>
    <t>EUn-w11v03-PkgAC-240to760.inp</t>
  </si>
  <si>
    <t>EUn-w11v07-PkgAC-240to760.inp</t>
  </si>
  <si>
    <t>EUn-w11v11-PkgAC-240to760.inp</t>
  </si>
  <si>
    <t>EUn-w11v15-PkgAC-240to760.inp</t>
  </si>
  <si>
    <t>EUn-w12v03-PkgAC-240to760.inp</t>
  </si>
  <si>
    <t>EUn-w12v07-PkgAC-240to760.inp</t>
  </si>
  <si>
    <t>EUn-w12v11-PkgAC-240to760.inp</t>
  </si>
  <si>
    <t>EUn-w12v15-PkgAC-240to760.inp</t>
  </si>
  <si>
    <t>EUn-w13v03-PkgAC-240to760.inp</t>
  </si>
  <si>
    <t>EUn-w13v07-PkgAC-240to760.inp</t>
  </si>
  <si>
    <t>EUn-w13v11-PkgAC-240to760.inp</t>
  </si>
  <si>
    <t>EUn-w13v15-PkgAC-240to760.inp</t>
  </si>
  <si>
    <t>EUn-w14v03-PkgAC-240to760.inp</t>
  </si>
  <si>
    <t>EUn-w14v07-PkgAC-240to760.inp</t>
  </si>
  <si>
    <t>EUn-w14v11-PkgAC-240to760.inp</t>
  </si>
  <si>
    <t>EUn-w14v15-PkgAC-240to760.inp</t>
  </si>
  <si>
    <t>EUn-w15v03-PkgAC-240to760.inp</t>
  </si>
  <si>
    <t>EUn-w15v07-PkgAC-240to760.inp</t>
  </si>
  <si>
    <t>EUn-w15v11-PkgAC-240to760.inp</t>
  </si>
  <si>
    <t>EUn-w15v15-PkgAC-240to760.inp</t>
  </si>
  <si>
    <t>EUn-w16v03-PkgAC-240to760.inp</t>
  </si>
  <si>
    <t>EUn-w16v07-PkgAC-240to760.inp</t>
  </si>
  <si>
    <t>EUn-w16v11-PkgAC-240to760.inp</t>
  </si>
  <si>
    <t>EUn-w16v15-PkgAC-240to760.inp</t>
  </si>
  <si>
    <t>Gro-w01v03-PkgAC-240to760.inp</t>
  </si>
  <si>
    <t>Gro-w01v07-PkgAC-240to760.inp</t>
  </si>
  <si>
    <t>Gro-w01v11-PkgAC-240to760.inp</t>
  </si>
  <si>
    <t>Gro-w01v15-PkgAC-240to760.inp</t>
  </si>
  <si>
    <t>Gro-w02v03-PkgAC-240to760.inp</t>
  </si>
  <si>
    <t>Gro-w02v07-PkgAC-240to760.inp</t>
  </si>
  <si>
    <t>Gro-w02v11-PkgAC-240to760.inp</t>
  </si>
  <si>
    <t>Gro-w02v15-PkgAC-240to760.inp</t>
  </si>
  <si>
    <t>Gro-w03v03-PkgAC-240to760.inp</t>
  </si>
  <si>
    <t>Gro-w03v07-PkgAC-240to760.inp</t>
  </si>
  <si>
    <t>Gro-w03v11-PkgAC-240to760.inp</t>
  </si>
  <si>
    <t>Gro-w03v15-PkgAC-240to760.inp</t>
  </si>
  <si>
    <t>Gro-w04v03-PkgAC-240to760.inp</t>
  </si>
  <si>
    <t>Gro-w04v07-PkgAC-240to760.inp</t>
  </si>
  <si>
    <t>Gro-w04v11-PkgAC-240to760.inp</t>
  </si>
  <si>
    <t>Gro-w04v15-PkgAC-240to760.inp</t>
  </si>
  <si>
    <t>Gro-w05v03-PkgAC-240to760.inp</t>
  </si>
  <si>
    <t>Gro-w05v07-PkgAC-240to760.inp</t>
  </si>
  <si>
    <t>Gro-w05v11-PkgAC-240to760.inp</t>
  </si>
  <si>
    <t>Gro-w05v15-PkgAC-240to760.inp</t>
  </si>
  <si>
    <t>Gro-w06v03-PkgAC-240to760.inp</t>
  </si>
  <si>
    <t>Gro-w06v07-PkgAC-240to760.inp</t>
  </si>
  <si>
    <t>Gro-w06v11-PkgAC-240to760.inp</t>
  </si>
  <si>
    <t>Gro-w06v15-PkgAC-240to760.inp</t>
  </si>
  <si>
    <t>Gro-w07v03-PkgAC-240to760.inp</t>
  </si>
  <si>
    <t>Gro-w07v07-PkgAC-240to760.inp</t>
  </si>
  <si>
    <t>Gro-w07v11-PkgAC-240to760.inp</t>
  </si>
  <si>
    <t>Gro-w07v15-PkgAC-240to760.inp</t>
  </si>
  <si>
    <t>Gro-w08v03-PkgAC-240to760.inp</t>
  </si>
  <si>
    <t>Gro-w08v07-PkgAC-240to760.inp</t>
  </si>
  <si>
    <t>Gro-w08v11-PkgAC-240to760.inp</t>
  </si>
  <si>
    <t>Gro-w08v15-PkgAC-240to760.inp</t>
  </si>
  <si>
    <t>Gro-w09v03-PkgAC-240to760.inp</t>
  </si>
  <si>
    <t>Gro-w09v07-PkgAC-240to760.inp</t>
  </si>
  <si>
    <t>Gro-w09v11-PkgAC-240to760.inp</t>
  </si>
  <si>
    <t>Gro-w09v15-PkgAC-240to760.inp</t>
  </si>
  <si>
    <t>Gro-w10v03-PkgAC-240to760.inp</t>
  </si>
  <si>
    <t>Gro-w10v07-PkgAC-240to760.inp</t>
  </si>
  <si>
    <t>Gro-w10v11-PkgAC-240to760.inp</t>
  </si>
  <si>
    <t>Gro-w10v15-PkgAC-240to760.inp</t>
  </si>
  <si>
    <t>Gro-w11v03-PkgAC-240to760.inp</t>
  </si>
  <si>
    <t>Gro-w11v07-PkgAC-240to760.inp</t>
  </si>
  <si>
    <t>Gro-w11v11-PkgAC-240to760.inp</t>
  </si>
  <si>
    <t>Gro-w11v15-PkgAC-240to760.inp</t>
  </si>
  <si>
    <t>Gro-w12v03-PkgAC-240to760.inp</t>
  </si>
  <si>
    <t>Gro-w12v07-PkgAC-240to760.inp</t>
  </si>
  <si>
    <t>Gro-w12v11-PkgAC-240to760.inp</t>
  </si>
  <si>
    <t>Gro-w12v15-PkgAC-240to760.inp</t>
  </si>
  <si>
    <t>Gro-w13v03-PkgAC-240to760.inp</t>
  </si>
  <si>
    <t>Gro-w13v07-PkgAC-240to760.inp</t>
  </si>
  <si>
    <t>Gro-w13v11-PkgAC-240to760.inp</t>
  </si>
  <si>
    <t>Gro-w13v15-PkgAC-240to760.inp</t>
  </si>
  <si>
    <t>Gro-w14v03-PkgAC-240to760.inp</t>
  </si>
  <si>
    <t>Gro-w14v07-PkgAC-240to760.inp</t>
  </si>
  <si>
    <t>Gro-w14v11-PkgAC-240to760.inp</t>
  </si>
  <si>
    <t>Gro-w14v15-PkgAC-240to760.inp</t>
  </si>
  <si>
    <t>Gro-w15v03-PkgAC-240to760.inp</t>
  </si>
  <si>
    <t>Gro-w15v07-PkgAC-240to760.inp</t>
  </si>
  <si>
    <t>Gro-w15v11-PkgAC-240to760.inp</t>
  </si>
  <si>
    <t>Gro-w15v15-PkgAC-240to760.inp</t>
  </si>
  <si>
    <t>Gro-w16v03-PkgAC-240to760.inp</t>
  </si>
  <si>
    <t>Gro-w16v07-PkgAC-240to760.inp</t>
  </si>
  <si>
    <t>Gro-w16v11-PkgAC-240to760.inp</t>
  </si>
  <si>
    <t>Gro-w16v15-PkgAC-240to760.inp</t>
  </si>
  <si>
    <t>Hsp-w01v03-PkgAC-240to760.inp</t>
  </si>
  <si>
    <t>Hsp-w01v07-PkgAC-240to760.inp</t>
  </si>
  <si>
    <t>Hsp-w01v11-PkgAC-240to760.inp</t>
  </si>
  <si>
    <t>Hsp-w01v15-PkgAC-240to760.inp</t>
  </si>
  <si>
    <t>Hsp-w02v03-PkgAC-240to760.inp</t>
  </si>
  <si>
    <t>Hsp-w02v07-PkgAC-240to760.inp</t>
  </si>
  <si>
    <t>Hsp-w02v11-PkgAC-240to760.inp</t>
  </si>
  <si>
    <t>Hsp-w02v15-PkgAC-240to760.inp</t>
  </si>
  <si>
    <t>Hsp-w03v03-PkgAC-240to760.inp</t>
  </si>
  <si>
    <t>Hsp-w03v07-PkgAC-240to760.inp</t>
  </si>
  <si>
    <t>Hsp-w03v11-PkgAC-240to760.inp</t>
  </si>
  <si>
    <t>Hsp-w03v15-PkgAC-240to760.inp</t>
  </si>
  <si>
    <t>Hsp-w04v03-PkgAC-240to760.inp</t>
  </si>
  <si>
    <t>Hsp-w04v07-PkgAC-240to760.inp</t>
  </si>
  <si>
    <t>Hsp-w04v11-PkgAC-240to760.inp</t>
  </si>
  <si>
    <t>Hsp-w04v15-PkgAC-240to760.inp</t>
  </si>
  <si>
    <t>Hsp-w05v03-PkgAC-240to760.inp</t>
  </si>
  <si>
    <t>Hsp-w05v07-PkgAC-240to760.inp</t>
  </si>
  <si>
    <t>Hsp-w05v11-PkgAC-240to760.inp</t>
  </si>
  <si>
    <t>Hsp-w05v15-PkgAC-240to760.inp</t>
  </si>
  <si>
    <t>Hsp-w06v03-PkgAC-240to760.inp</t>
  </si>
  <si>
    <t>Hsp-w06v07-PkgAC-240to760.inp</t>
  </si>
  <si>
    <t>Hsp-w06v11-PkgAC-240to760.inp</t>
  </si>
  <si>
    <t>Hsp-w06v15-PkgAC-240to760.inp</t>
  </si>
  <si>
    <t>Hsp-w07v03-PkgAC-240to760.inp</t>
  </si>
  <si>
    <t>Hsp-w07v07-PkgAC-240to760.inp</t>
  </si>
  <si>
    <t>Hsp-w07v11-PkgAC-240to760.inp</t>
  </si>
  <si>
    <t>Hsp-w07v15-PkgAC-240to760.inp</t>
  </si>
  <si>
    <t>Hsp-w08v03-PkgAC-240to760.inp</t>
  </si>
  <si>
    <t>Hsp-w08v07-PkgAC-240to760.inp</t>
  </si>
  <si>
    <t>Hsp-w08v11-PkgAC-240to760.inp</t>
  </si>
  <si>
    <t>Hsp-w08v15-PkgAC-240to760.inp</t>
  </si>
  <si>
    <t>Hsp-w09v03-PkgAC-240to760.inp</t>
  </si>
  <si>
    <t>Hsp-w09v07-PkgAC-240to760.inp</t>
  </si>
  <si>
    <t>Hsp-w09v11-PkgAC-240to760.inp</t>
  </si>
  <si>
    <t>Hsp-w09v15-PkgAC-240to760.inp</t>
  </si>
  <si>
    <t>Hsp-w10v03-PkgAC-240to760.inp</t>
  </si>
  <si>
    <t>Hsp-w10v07-PkgAC-240to760.inp</t>
  </si>
  <si>
    <t>Hsp-w10v11-PkgAC-240to760.inp</t>
  </si>
  <si>
    <t>Hsp-w10v15-PkgAC-240to760.inp</t>
  </si>
  <si>
    <t>Hsp-w11v03-PkgAC-240to760.inp</t>
  </si>
  <si>
    <t>Hsp-w11v07-PkgAC-240to760.inp</t>
  </si>
  <si>
    <t>Hsp-w11v11-PkgAC-240to760.inp</t>
  </si>
  <si>
    <t>Hsp-w11v15-PkgAC-240to760.inp</t>
  </si>
  <si>
    <t>Hsp-w12v03-PkgAC-240to760.inp</t>
  </si>
  <si>
    <t>Hsp-w12v07-PkgAC-240to760.inp</t>
  </si>
  <si>
    <t>Hsp-w12v11-PkgAC-240to760.inp</t>
  </si>
  <si>
    <t>Hsp-w12v15-PkgAC-240to760.inp</t>
  </si>
  <si>
    <t>Hsp-w13v03-PkgAC-240to760.inp</t>
  </si>
  <si>
    <t>Hsp-w13v07-PkgAC-240to760.inp</t>
  </si>
  <si>
    <t>Hsp-w13v11-PkgAC-240to760.inp</t>
  </si>
  <si>
    <t>Hsp-w13v15-PkgAC-240to760.inp</t>
  </si>
  <si>
    <t>Hsp-w14v03-PkgAC-240to760.inp</t>
  </si>
  <si>
    <t>Hsp-w14v07-PkgAC-240to760.inp</t>
  </si>
  <si>
    <t>Hsp-w14v11-PkgAC-240to760.inp</t>
  </si>
  <si>
    <t>Hsp-w14v15-PkgAC-240to760.inp</t>
  </si>
  <si>
    <t>Hsp-w15v03-PkgAC-240to760.inp</t>
  </si>
  <si>
    <t>Hsp-w15v07-PkgAC-240to760.inp</t>
  </si>
  <si>
    <t>Hsp-w15v11-PkgAC-240to760.inp</t>
  </si>
  <si>
    <t>Hsp-w15v15-PkgAC-240to760.inp</t>
  </si>
  <si>
    <t>Hsp-w16v03-PkgAC-240to760.inp</t>
  </si>
  <si>
    <t>Hsp-w16v07-PkgAC-240to760.inp</t>
  </si>
  <si>
    <t>Hsp-w16v11-PkgAC-240to760.inp</t>
  </si>
  <si>
    <t>Hsp-w16v15-PkgAC-240to760.inp</t>
  </si>
  <si>
    <t>Htl-w01v03-PkgAC-240to760.inp</t>
  </si>
  <si>
    <t>Htl-w01v07-PkgAC-240to760.inp</t>
  </si>
  <si>
    <t>Htl-w01v11-PkgAC-240to760.inp</t>
  </si>
  <si>
    <t>Htl-w01v15-PkgAC-240to760.inp</t>
  </si>
  <si>
    <t>Htl-w02v03-PkgAC-240to760.inp</t>
  </si>
  <si>
    <t>Htl-w02v07-PkgAC-240to760.inp</t>
  </si>
  <si>
    <t>Htl-w02v11-PkgAC-240to760.inp</t>
  </si>
  <si>
    <t>Htl-w02v15-PkgAC-240to760.inp</t>
  </si>
  <si>
    <t>Htl-w03v03-PkgAC-240to760.inp</t>
  </si>
  <si>
    <t>Htl-w03v07-PkgAC-240to760.inp</t>
  </si>
  <si>
    <t>Htl-w03v11-PkgAC-240to760.inp</t>
  </si>
  <si>
    <t>Htl-w03v15-PkgAC-240to760.inp</t>
  </si>
  <si>
    <t>Htl-w04v03-PkgAC-240to760.inp</t>
  </si>
  <si>
    <t>Htl-w04v07-PkgAC-240to760.inp</t>
  </si>
  <si>
    <t>Htl-w04v11-PkgAC-240to760.inp</t>
  </si>
  <si>
    <t>Htl-w04v15-PkgAC-240to760.inp</t>
  </si>
  <si>
    <t>Htl-w05v03-PkgAC-240to760.inp</t>
  </si>
  <si>
    <t>Htl-w05v07-PkgAC-240to760.inp</t>
  </si>
  <si>
    <t>Htl-w05v11-PkgAC-240to760.inp</t>
  </si>
  <si>
    <t>Htl-w05v15-PkgAC-240to760.inp</t>
  </si>
  <si>
    <t>Htl-w06v03-PkgAC-240to760.inp</t>
  </si>
  <si>
    <t>Htl-w06v07-PkgAC-240to760.inp</t>
  </si>
  <si>
    <t>Htl-w06v11-PkgAC-240to760.inp</t>
  </si>
  <si>
    <t>Htl-w06v15-PkgAC-240to760.inp</t>
  </si>
  <si>
    <t>Htl-w07v03-PkgAC-240to760.inp</t>
  </si>
  <si>
    <t>Htl-w07v07-PkgAC-240to760.inp</t>
  </si>
  <si>
    <t>Htl-w07v11-PkgAC-240to760.inp</t>
  </si>
  <si>
    <t>Htl-w07v15-PkgAC-240to760.inp</t>
  </si>
  <si>
    <t>Htl-w08v03-PkgAC-240to760.inp</t>
  </si>
  <si>
    <t>Htl-w08v07-PkgAC-240to760.inp</t>
  </si>
  <si>
    <t>Htl-w08v11-PkgAC-240to760.inp</t>
  </si>
  <si>
    <t>Htl-w08v15-PkgAC-240to760.inp</t>
  </si>
  <si>
    <t>Htl-w09v03-PkgAC-240to760.inp</t>
  </si>
  <si>
    <t>Htl-w09v07-PkgAC-240to760.inp</t>
  </si>
  <si>
    <t>Htl-w09v11-PkgAC-240to760.inp</t>
  </si>
  <si>
    <t>Htl-w09v15-PkgAC-240to760.inp</t>
  </si>
  <si>
    <t>Htl-w10v03-PkgAC-240to760.inp</t>
  </si>
  <si>
    <t>Htl-w10v07-PkgAC-240to760.inp</t>
  </si>
  <si>
    <t>Htl-w10v11-PkgAC-240to760.inp</t>
  </si>
  <si>
    <t>Htl-w10v15-PkgAC-240to760.inp</t>
  </si>
  <si>
    <t>Htl-w11v03-PkgAC-240to760.inp</t>
  </si>
  <si>
    <t>Htl-w11v07-PkgAC-240to760.inp</t>
  </si>
  <si>
    <t>Htl-w11v11-PkgAC-240to760.inp</t>
  </si>
  <si>
    <t>Htl-w11v15-PkgAC-240to760.inp</t>
  </si>
  <si>
    <t>Htl-w12v03-PkgAC-240to760.inp</t>
  </si>
  <si>
    <t>Htl-w12v07-PkgAC-240to760.inp</t>
  </si>
  <si>
    <t>Htl-w12v11-PkgAC-240to760.inp</t>
  </si>
  <si>
    <t>Htl-w12v15-PkgAC-240to760.inp</t>
  </si>
  <si>
    <t>Htl-w13v03-PkgAC-240to760.inp</t>
  </si>
  <si>
    <t>Htl-w13v07-PkgAC-240to760.inp</t>
  </si>
  <si>
    <t>Htl-w13v11-PkgAC-240to760.inp</t>
  </si>
  <si>
    <t>Htl-w13v15-PkgAC-240to760.inp</t>
  </si>
  <si>
    <t>Htl-w14v03-PkgAC-240to760.inp</t>
  </si>
  <si>
    <t>Htl-w14v07-PkgAC-240to760.inp</t>
  </si>
  <si>
    <t>Htl-w14v11-PkgAC-240to760.inp</t>
  </si>
  <si>
    <t>Htl-w14v15-PkgAC-240to760.inp</t>
  </si>
  <si>
    <t>Htl-w15v03-PkgAC-240to760.inp</t>
  </si>
  <si>
    <t>Htl-w15v07-PkgAC-240to760.inp</t>
  </si>
  <si>
    <t>Htl-w15v11-PkgAC-240to760.inp</t>
  </si>
  <si>
    <t>Htl-w15v15-PkgAC-240to760.inp</t>
  </si>
  <si>
    <t>Htl-w16v03-PkgAC-240to760.inp</t>
  </si>
  <si>
    <t>Htl-w16v07-PkgAC-240to760.inp</t>
  </si>
  <si>
    <t>Htl-w16v11-PkgAC-240to760.inp</t>
  </si>
  <si>
    <t>Htl-w16v15-PkgAC-240to760.inp</t>
  </si>
  <si>
    <t>MBT-w01v03-PkgAC-240to760.inp</t>
  </si>
  <si>
    <t>MBT-w01v07-PkgAC-240to760.inp</t>
  </si>
  <si>
    <t>MBT-w01v11-PkgAC-240to760.inp</t>
  </si>
  <si>
    <t>MBT-w01v15-PkgAC-240to760.inp</t>
  </si>
  <si>
    <t>MBT-w02v03-PkgAC-240to760.inp</t>
  </si>
  <si>
    <t>MBT-w02v07-PkgAC-240to760.inp</t>
  </si>
  <si>
    <t>MBT-w02v11-PkgAC-240to760.inp</t>
  </si>
  <si>
    <t>MBT-w02v15-PkgAC-240to760.inp</t>
  </si>
  <si>
    <t>MBT-w03v03-PkgAC-240to760.inp</t>
  </si>
  <si>
    <t>MBT-w03v07-PkgAC-240to760.inp</t>
  </si>
  <si>
    <t>MBT-w03v11-PkgAC-240to760.inp</t>
  </si>
  <si>
    <t>MBT-w03v15-PkgAC-240to760.inp</t>
  </si>
  <si>
    <t>MBT-w04v03-PkgAC-240to760.inp</t>
  </si>
  <si>
    <t>MBT-w04v07-PkgAC-240to760.inp</t>
  </si>
  <si>
    <t>MBT-w04v11-PkgAC-240to760.inp</t>
  </si>
  <si>
    <t>MBT-w04v15-PkgAC-240to760.inp</t>
  </si>
  <si>
    <t>MBT-w05v03-PkgAC-240to760.inp</t>
  </si>
  <si>
    <t>MBT-w05v07-PkgAC-240to760.inp</t>
  </si>
  <si>
    <t>MBT-w05v11-PkgAC-240to760.inp</t>
  </si>
  <si>
    <t>MBT-w05v15-PkgAC-240to760.inp</t>
  </si>
  <si>
    <t>MBT-w06v03-PkgAC-240to760.inp</t>
  </si>
  <si>
    <t>MBT-w06v07-PkgAC-240to760.inp</t>
  </si>
  <si>
    <t>MBT-w06v11-PkgAC-240to760.inp</t>
  </si>
  <si>
    <t>MBT-w06v15-PkgAC-240to760.inp</t>
  </si>
  <si>
    <t>MBT-w07v03-PkgAC-240to760.inp</t>
  </si>
  <si>
    <t>MBT-w07v07-PkgAC-240to760.inp</t>
  </si>
  <si>
    <t>MBT-w07v11-PkgAC-240to760.inp</t>
  </si>
  <si>
    <t>MBT-w07v15-PkgAC-240to760.inp</t>
  </si>
  <si>
    <t>MBT-w08v03-PkgAC-240to760.inp</t>
  </si>
  <si>
    <t>MBT-w08v07-PkgAC-240to760.inp</t>
  </si>
  <si>
    <t>MBT-w08v11-PkgAC-240to760.inp</t>
  </si>
  <si>
    <t>MBT-w08v15-PkgAC-240to760.inp</t>
  </si>
  <si>
    <t>MBT-w09v03-PkgAC-240to760.inp</t>
  </si>
  <si>
    <t>MBT-w09v07-PkgAC-240to760.inp</t>
  </si>
  <si>
    <t>MBT-w09v11-PkgAC-240to760.inp</t>
  </si>
  <si>
    <t>MBT-w09v15-PkgAC-240to760.inp</t>
  </si>
  <si>
    <t>MBT-w10v03-PkgAC-240to760.inp</t>
  </si>
  <si>
    <t>MBT-w10v07-PkgAC-240to760.inp</t>
  </si>
  <si>
    <t>MBT-w10v11-PkgAC-240to760.inp</t>
  </si>
  <si>
    <t>MBT-w10v15-PkgAC-240to760.inp</t>
  </si>
  <si>
    <t>MBT-w11v03-PkgAC-240to760.inp</t>
  </si>
  <si>
    <t>MBT-w11v07-PkgAC-240to760.inp</t>
  </si>
  <si>
    <t>MBT-w11v11-PkgAC-240to760.inp</t>
  </si>
  <si>
    <t>MBT-w11v15-PkgAC-240to760.inp</t>
  </si>
  <si>
    <t>MBT-w12v03-PkgAC-240to760.inp</t>
  </si>
  <si>
    <t>MBT-w12v07-PkgAC-240to760.inp</t>
  </si>
  <si>
    <t>MBT-w12v11-PkgAC-240to760.inp</t>
  </si>
  <si>
    <t>MBT-w12v15-PkgAC-240to760.inp</t>
  </si>
  <si>
    <t>MBT-w13v03-PkgAC-240to760.inp</t>
  </si>
  <si>
    <t>MBT-w13v07-PkgAC-240to760.inp</t>
  </si>
  <si>
    <t>MBT-w13v11-PkgAC-240to760.inp</t>
  </si>
  <si>
    <t>MBT-w13v15-PkgAC-240to760.inp</t>
  </si>
  <si>
    <t>MBT-w14v03-PkgAC-240to760.inp</t>
  </si>
  <si>
    <t>MBT-w14v07-PkgAC-240to760.inp</t>
  </si>
  <si>
    <t>MBT-w14v11-PkgAC-240to760.inp</t>
  </si>
  <si>
    <t>MBT-w14v15-PkgAC-240to760.inp</t>
  </si>
  <si>
    <t>MBT-w15v03-PkgAC-240to760.inp</t>
  </si>
  <si>
    <t>MBT-w15v07-PkgAC-240to760.inp</t>
  </si>
  <si>
    <t>MBT-w15v11-PkgAC-240to760.inp</t>
  </si>
  <si>
    <t>MBT-w15v15-PkgAC-240to760.inp</t>
  </si>
  <si>
    <t>MBT-w16v03-PkgAC-240to760.inp</t>
  </si>
  <si>
    <t>MBT-w16v07-PkgAC-240to760.inp</t>
  </si>
  <si>
    <t>MBT-w16v11-PkgAC-240to760.inp</t>
  </si>
  <si>
    <t>MBT-w16v15-PkgAC-240to760.inp</t>
  </si>
  <si>
    <t>MLI-w01v03-PkgAC-240to760.inp</t>
  </si>
  <si>
    <t>MLI-w01v07-PkgAC-240to760.inp</t>
  </si>
  <si>
    <t>MLI-w01v11-PkgAC-240to760.inp</t>
  </si>
  <si>
    <t>MLI-w01v15-PkgAC-240to760.inp</t>
  </si>
  <si>
    <t>MLI-w02v03-PkgAC-240to760.inp</t>
  </si>
  <si>
    <t>MLI-w02v07-PkgAC-240to760.inp</t>
  </si>
  <si>
    <t>MLI-w02v11-PkgAC-240to760.inp</t>
  </si>
  <si>
    <t>MLI-w02v15-PkgAC-240to760.inp</t>
  </si>
  <si>
    <t>MLI-w03v03-PkgAC-240to760.inp</t>
  </si>
  <si>
    <t>MLI-w03v07-PkgAC-240to760.inp</t>
  </si>
  <si>
    <t>MLI-w03v11-PkgAC-240to760.inp</t>
  </si>
  <si>
    <t>MLI-w03v15-PkgAC-240to760.inp</t>
  </si>
  <si>
    <t>MLI-w04v03-PkgAC-240to760.inp</t>
  </si>
  <si>
    <t>MLI-w04v07-PkgAC-240to760.inp</t>
  </si>
  <si>
    <t>MLI-w04v11-PkgAC-240to760.inp</t>
  </si>
  <si>
    <t>MLI-w04v15-PkgAC-240to760.inp</t>
  </si>
  <si>
    <t>MLI-w05v03-PkgAC-240to760.inp</t>
  </si>
  <si>
    <t>MLI-w05v07-PkgAC-240to760.inp</t>
  </si>
  <si>
    <t>MLI-w05v11-PkgAC-240to760.inp</t>
  </si>
  <si>
    <t>MLI-w05v15-PkgAC-240to760.inp</t>
  </si>
  <si>
    <t>MLI-w06v03-PkgAC-240to760.inp</t>
  </si>
  <si>
    <t>MLI-w06v07-PkgAC-240to760.inp</t>
  </si>
  <si>
    <t>MLI-w06v11-PkgAC-240to760.inp</t>
  </si>
  <si>
    <t>MLI-w06v15-PkgAC-240to760.inp</t>
  </si>
  <si>
    <t>MLI-w07v03-PkgAC-240to760.inp</t>
  </si>
  <si>
    <t>MLI-w07v07-PkgAC-240to760.inp</t>
  </si>
  <si>
    <t>MLI-w07v11-PkgAC-240to760.inp</t>
  </si>
  <si>
    <t>MLI-w07v15-PkgAC-240to760.inp</t>
  </si>
  <si>
    <t>MLI-w08v03-PkgAC-240to760.inp</t>
  </si>
  <si>
    <t>MLI-w08v07-PkgAC-240to760.inp</t>
  </si>
  <si>
    <t>MLI-w08v11-PkgAC-240to760.inp</t>
  </si>
  <si>
    <t>MLI-w08v15-PkgAC-240to760.inp</t>
  </si>
  <si>
    <t>MLI-w09v03-PkgAC-240to760.inp</t>
  </si>
  <si>
    <t>MLI-w09v07-PkgAC-240to760.inp</t>
  </si>
  <si>
    <t>MLI-w09v11-PkgAC-240to760.inp</t>
  </si>
  <si>
    <t>MLI-w09v15-PkgAC-240to760.inp</t>
  </si>
  <si>
    <t>MLI-w10v03-PkgAC-240to760.inp</t>
  </si>
  <si>
    <t>MLI-w10v07-PkgAC-240to760.inp</t>
  </si>
  <si>
    <t>MLI-w10v11-PkgAC-240to760.inp</t>
  </si>
  <si>
    <t>MLI-w10v15-PkgAC-240to760.inp</t>
  </si>
  <si>
    <t>MLI-w11v03-PkgAC-240to760.inp</t>
  </si>
  <si>
    <t>MLI-w11v07-PkgAC-240to760.inp</t>
  </si>
  <si>
    <t>MLI-w11v11-PkgAC-240to760.inp</t>
  </si>
  <si>
    <t>MLI-w11v15-PkgAC-240to760.inp</t>
  </si>
  <si>
    <t>MLI-w12v03-PkgAC-240to760.inp</t>
  </si>
  <si>
    <t>MLI-w12v07-PkgAC-240to760.inp</t>
  </si>
  <si>
    <t>MLI-w12v11-PkgAC-240to760.inp</t>
  </si>
  <si>
    <t>MLI-w12v15-PkgAC-240to760.inp</t>
  </si>
  <si>
    <t>MLI-w13v03-PkgAC-240to760.inp</t>
  </si>
  <si>
    <t>MLI-w13v07-PkgAC-240to760.inp</t>
  </si>
  <si>
    <t>MLI-w13v11-PkgAC-240to760.inp</t>
  </si>
  <si>
    <t>MLI-w13v15-PkgAC-240to760.inp</t>
  </si>
  <si>
    <t>MLI-w14v03-PkgAC-240to760.inp</t>
  </si>
  <si>
    <t>MLI-w14v07-PkgAC-240to760.inp</t>
  </si>
  <si>
    <t>MLI-w14v11-PkgAC-240to760.inp</t>
  </si>
  <si>
    <t>MLI-w14v15-PkgAC-240to760.inp</t>
  </si>
  <si>
    <t>MLI-w15v03-PkgAC-240to760.inp</t>
  </si>
  <si>
    <t>MLI-w15v07-PkgAC-240to760.inp</t>
  </si>
  <si>
    <t>MLI-w15v11-PkgAC-240to760.inp</t>
  </si>
  <si>
    <t>MLI-w15v15-PkgAC-240to760.inp</t>
  </si>
  <si>
    <t>MLI-w16v03-PkgAC-240to760.inp</t>
  </si>
  <si>
    <t>MLI-w16v07-PkgAC-240to760.inp</t>
  </si>
  <si>
    <t>MLI-w16v11-PkgAC-240to760.inp</t>
  </si>
  <si>
    <t>MLI-w16v15-PkgAC-240to760.inp</t>
  </si>
  <si>
    <t>Mtl-w01v03-PkgAC-240to760.inp</t>
  </si>
  <si>
    <t>Mtl-w01v07-PkgAC-240to760.inp</t>
  </si>
  <si>
    <t>Mtl-w01v11-PkgAC-240to760.inp</t>
  </si>
  <si>
    <t>Mtl-w01v15-PkgAC-240to760.inp</t>
  </si>
  <si>
    <t>Mtl-w02v03-PkgAC-240to760.inp</t>
  </si>
  <si>
    <t>Mtl-w02v07-PkgAC-240to760.inp</t>
  </si>
  <si>
    <t>Mtl-w02v11-PkgAC-240to760.inp</t>
  </si>
  <si>
    <t>Mtl-w02v15-PkgAC-240to760.inp</t>
  </si>
  <si>
    <t>Mtl-w03v03-PkgAC-240to760.inp</t>
  </si>
  <si>
    <t>Mtl-w03v07-PkgAC-240to760.inp</t>
  </si>
  <si>
    <t>Mtl-w03v11-PkgAC-240to760.inp</t>
  </si>
  <si>
    <t>Mtl-w03v15-PkgAC-240to760.inp</t>
  </si>
  <si>
    <t>Mtl-w04v03-PkgAC-240to760.inp</t>
  </si>
  <si>
    <t>Mtl-w04v07-PkgAC-240to760.inp</t>
  </si>
  <si>
    <t>Mtl-w04v11-PkgAC-240to760.inp</t>
  </si>
  <si>
    <t>Mtl-w04v15-PkgAC-240to760.inp</t>
  </si>
  <si>
    <t>Mtl-w05v03-PkgAC-240to760.inp</t>
  </si>
  <si>
    <t>Mtl-w05v07-PkgAC-240to760.inp</t>
  </si>
  <si>
    <t>Mtl-w05v11-PkgAC-240to760.inp</t>
  </si>
  <si>
    <t>Mtl-w05v15-PkgAC-240to760.inp</t>
  </si>
  <si>
    <t>Mtl-w06v03-PkgAC-240to760.inp</t>
  </si>
  <si>
    <t>Mtl-w06v07-PkgAC-240to760.inp</t>
  </si>
  <si>
    <t>Mtl-w06v11-PkgAC-240to760.inp</t>
  </si>
  <si>
    <t>Mtl-w06v15-PkgAC-240to760.inp</t>
  </si>
  <si>
    <t>Mtl-w07v03-PkgAC-240to760.inp</t>
  </si>
  <si>
    <t>Mtl-w07v07-PkgAC-240to760.inp</t>
  </si>
  <si>
    <t>Mtl-w07v11-PkgAC-240to760.inp</t>
  </si>
  <si>
    <t>Mtl-w07v15-PkgAC-240to760.inp</t>
  </si>
  <si>
    <t>Mtl-w08v03-PkgAC-240to760.inp</t>
  </si>
  <si>
    <t>Mtl-w08v07-PkgAC-240to760.inp</t>
  </si>
  <si>
    <t>Mtl-w08v11-PkgAC-240to760.inp</t>
  </si>
  <si>
    <t>Mtl-w08v15-PkgAC-240to760.inp</t>
  </si>
  <si>
    <t>Mtl-w09v03-PkgAC-240to760.inp</t>
  </si>
  <si>
    <t>Mtl-w09v07-PkgAC-240to760.inp</t>
  </si>
  <si>
    <t>Mtl-w09v11-PkgAC-240to760.inp</t>
  </si>
  <si>
    <t>Mtl-w09v15-PkgAC-240to760.inp</t>
  </si>
  <si>
    <t>Mtl-w10v03-PkgAC-240to760.inp</t>
  </si>
  <si>
    <t>Mtl-w10v07-PkgAC-240to760.inp</t>
  </si>
  <si>
    <t>Mtl-w10v11-PkgAC-240to760.inp</t>
  </si>
  <si>
    <t>Mtl-w10v15-PkgAC-240to760.inp</t>
  </si>
  <si>
    <t>Mtl-w11v03-PkgAC-240to760.inp</t>
  </si>
  <si>
    <t>Mtl-w11v07-PkgAC-240to760.inp</t>
  </si>
  <si>
    <t>Mtl-w11v11-PkgAC-240to760.inp</t>
  </si>
  <si>
    <t>Mtl-w11v15-PkgAC-240to760.inp</t>
  </si>
  <si>
    <t>Mtl-w12v03-PkgAC-240to760.inp</t>
  </si>
  <si>
    <t>Mtl-w12v07-PkgAC-240to760.inp</t>
  </si>
  <si>
    <t>Mtl-w12v11-PkgAC-240to760.inp</t>
  </si>
  <si>
    <t>Mtl-w12v15-PkgAC-240to760.inp</t>
  </si>
  <si>
    <t>Mtl-w13v03-PkgAC-240to760.inp</t>
  </si>
  <si>
    <t>Mtl-w13v07-PkgAC-240to760.inp</t>
  </si>
  <si>
    <t>Mtl-w13v11-PkgAC-240to760.inp</t>
  </si>
  <si>
    <t>Mtl-w13v15-PkgAC-240to760.inp</t>
  </si>
  <si>
    <t>Mtl-w14v03-PkgAC-240to760.inp</t>
  </si>
  <si>
    <t>Mtl-w14v07-PkgAC-240to760.inp</t>
  </si>
  <si>
    <t>Mtl-w14v11-PkgAC-240to760.inp</t>
  </si>
  <si>
    <t>Mtl-w14v15-PkgAC-240to760.inp</t>
  </si>
  <si>
    <t>Mtl-w15v03-PkgAC-240to760.inp</t>
  </si>
  <si>
    <t>Mtl-w15v07-PkgAC-240to760.inp</t>
  </si>
  <si>
    <t>Mtl-w15v11-PkgAC-240to760.inp</t>
  </si>
  <si>
    <t>Mtl-w15v15-PkgAC-240to760.inp</t>
  </si>
  <si>
    <t>Mtl-w16v03-PkgAC-240to760.inp</t>
  </si>
  <si>
    <t>Mtl-w16v07-PkgAC-240to760.inp</t>
  </si>
  <si>
    <t>Mtl-w16v11-PkgAC-240to760.inp</t>
  </si>
  <si>
    <t>Mtl-w16v15-PkgAC-240to760.inp</t>
  </si>
  <si>
    <t>Nrs-w01v03-PkgAC-240to760.inp</t>
  </si>
  <si>
    <t>Nrs-w01v07-PkgAC-240to760.inp</t>
  </si>
  <si>
    <t>Nrs-w01v11-PkgAC-240to760.inp</t>
  </si>
  <si>
    <t>Nrs-w01v15-PkgAC-240to760.inp</t>
  </si>
  <si>
    <t>Nrs-w02v03-PkgAC-240to760.inp</t>
  </si>
  <si>
    <t>Nrs-w02v07-PkgAC-240to760.inp</t>
  </si>
  <si>
    <t>Nrs-w02v11-PkgAC-240to760.inp</t>
  </si>
  <si>
    <t>Nrs-w02v15-PkgAC-240to760.inp</t>
  </si>
  <si>
    <t>Nrs-w03v03-PkgAC-240to760.inp</t>
  </si>
  <si>
    <t>Nrs-w03v07-PkgAC-240to760.inp</t>
  </si>
  <si>
    <t>Nrs-w03v11-PkgAC-240to760.inp</t>
  </si>
  <si>
    <t>Nrs-w03v15-PkgAC-240to760.inp</t>
  </si>
  <si>
    <t>Nrs-w04v03-PkgAC-240to760.inp</t>
  </si>
  <si>
    <t>Nrs-w04v07-PkgAC-240to760.inp</t>
  </si>
  <si>
    <t>Nrs-w04v11-PkgAC-240to760.inp</t>
  </si>
  <si>
    <t>Nrs-w04v15-PkgAC-240to760.inp</t>
  </si>
  <si>
    <t>Nrs-w05v03-PkgAC-240to760.inp</t>
  </si>
  <si>
    <t>Nrs-w05v07-PkgAC-240to760.inp</t>
  </si>
  <si>
    <t>Nrs-w05v11-PkgAC-240to760.inp</t>
  </si>
  <si>
    <t>Nrs-w05v15-PkgAC-240to760.inp</t>
  </si>
  <si>
    <t>Nrs-w06v03-PkgAC-240to760.inp</t>
  </si>
  <si>
    <t>Nrs-w06v07-PkgAC-240to760.inp</t>
  </si>
  <si>
    <t>Nrs-w06v11-PkgAC-240to760.inp</t>
  </si>
  <si>
    <t>Nrs-w06v15-PkgAC-240to760.inp</t>
  </si>
  <si>
    <t>Nrs-w07v03-PkgAC-240to760.inp</t>
  </si>
  <si>
    <t>Nrs-w07v07-PkgAC-240to760.inp</t>
  </si>
  <si>
    <t>Nrs-w07v11-PkgAC-240to760.inp</t>
  </si>
  <si>
    <t>Nrs-w07v15-PkgAC-240to760.inp</t>
  </si>
  <si>
    <t>Nrs-w08v03-PkgAC-240to760.inp</t>
  </si>
  <si>
    <t>Nrs-w08v07-PkgAC-240to760.inp</t>
  </si>
  <si>
    <t>Nrs-w08v11-PkgAC-240to760.inp</t>
  </si>
  <si>
    <t>Nrs-w08v15-PkgAC-240to760.inp</t>
  </si>
  <si>
    <t>Nrs-w09v03-PkgAC-240to760.inp</t>
  </si>
  <si>
    <t>Nrs-w09v07-PkgAC-240to760.inp</t>
  </si>
  <si>
    <t>Nrs-w09v11-PkgAC-240to760.inp</t>
  </si>
  <si>
    <t>Nrs-w09v15-PkgAC-240to760.inp</t>
  </si>
  <si>
    <t>Nrs-w10v03-PkgAC-240to760.inp</t>
  </si>
  <si>
    <t>Nrs-w10v07-PkgAC-240to760.inp</t>
  </si>
  <si>
    <t>Nrs-w10v11-PkgAC-240to760.inp</t>
  </si>
  <si>
    <t>Nrs-w10v15-PkgAC-240to760.inp</t>
  </si>
  <si>
    <t>Nrs-w11v03-PkgAC-240to760.inp</t>
  </si>
  <si>
    <t>Nrs-w11v07-PkgAC-240to760.inp</t>
  </si>
  <si>
    <t>Nrs-w11v11-PkgAC-240to760.inp</t>
  </si>
  <si>
    <t>Nrs-w11v15-PkgAC-240to760.inp</t>
  </si>
  <si>
    <t>Nrs-w12v03-PkgAC-240to760.inp</t>
  </si>
  <si>
    <t>Nrs-w12v07-PkgAC-240to760.inp</t>
  </si>
  <si>
    <t>Nrs-w12v11-PkgAC-240to760.inp</t>
  </si>
  <si>
    <t>Nrs-w12v15-PkgAC-240to760.inp</t>
  </si>
  <si>
    <t>Nrs-w13v03-PkgAC-240to760.inp</t>
  </si>
  <si>
    <t>Nrs-w13v07-PkgAC-240to760.inp</t>
  </si>
  <si>
    <t>Nrs-w13v11-PkgAC-240to760.inp</t>
  </si>
  <si>
    <t>Nrs-w13v15-PkgAC-240to760.inp</t>
  </si>
  <si>
    <t>Nrs-w14v03-PkgAC-240to760.inp</t>
  </si>
  <si>
    <t>Nrs-w14v07-PkgAC-240to760.inp</t>
  </si>
  <si>
    <t>Nrs-w14v11-PkgAC-240to760.inp</t>
  </si>
  <si>
    <t>Nrs-w14v15-PkgAC-240to760.inp</t>
  </si>
  <si>
    <t>Nrs-w15v03-PkgAC-240to760.inp</t>
  </si>
  <si>
    <t>Nrs-w15v07-PkgAC-240to760.inp</t>
  </si>
  <si>
    <t>Nrs-w15v11-PkgAC-240to760.inp</t>
  </si>
  <si>
    <t>Nrs-w15v15-PkgAC-240to760.inp</t>
  </si>
  <si>
    <t>Nrs-w16v03-PkgAC-240to760.inp</t>
  </si>
  <si>
    <t>Nrs-w16v07-PkgAC-240to760.inp</t>
  </si>
  <si>
    <t>Nrs-w16v11-PkgAC-240to760.inp</t>
  </si>
  <si>
    <t>Nrs-w16v15-PkgAC-240to760.inp</t>
  </si>
  <si>
    <t>OfL-w01v03-PkgAC-240to760.inp</t>
  </si>
  <si>
    <t>OfL-w01v07-PkgAC-240to760.inp</t>
  </si>
  <si>
    <t>OfL-w01v11-PkgAC-240to760.inp</t>
  </si>
  <si>
    <t>OfL-w01v15-PkgAC-240to760.inp</t>
  </si>
  <si>
    <t>OfL-w02v03-PkgAC-240to760.inp</t>
  </si>
  <si>
    <t>OfL-w02v07-PkgAC-240to760.inp</t>
  </si>
  <si>
    <t>OfL-w02v11-PkgAC-240to760.inp</t>
  </si>
  <si>
    <t>OfL-w02v15-PkgAC-240to760.inp</t>
  </si>
  <si>
    <t>OfL-w03v03-PkgAC-240to760.inp</t>
  </si>
  <si>
    <t>OfL-w03v07-PkgAC-240to760.inp</t>
  </si>
  <si>
    <t>OfL-w03v11-PkgAC-240to760.inp</t>
  </si>
  <si>
    <t>OfL-w03v15-PkgAC-240to760.inp</t>
  </si>
  <si>
    <t>OfL-w04v03-PkgAC-240to760.inp</t>
  </si>
  <si>
    <t>OfL-w04v07-PkgAC-240to760.inp</t>
  </si>
  <si>
    <t>OfL-w04v11-PkgAC-240to760.inp</t>
  </si>
  <si>
    <t>OfL-w04v15-PkgAC-240to760.inp</t>
  </si>
  <si>
    <t>OfL-w05v03-PkgAC-240to760.inp</t>
  </si>
  <si>
    <t>OfL-w05v07-PkgAC-240to760.inp</t>
  </si>
  <si>
    <t>OfL-w05v11-PkgAC-240to760.inp</t>
  </si>
  <si>
    <t>OfL-w05v15-PkgAC-240to760.inp</t>
  </si>
  <si>
    <t>OfL-w06v03-PkgAC-240to760.inp</t>
  </si>
  <si>
    <t>OfL-w06v07-PkgAC-240to760.inp</t>
  </si>
  <si>
    <t>OfL-w06v11-PkgAC-240to760.inp</t>
  </si>
  <si>
    <t>OfL-w06v15-PkgAC-240to760.inp</t>
  </si>
  <si>
    <t>OfL-w07v03-PkgAC-240to760.inp</t>
  </si>
  <si>
    <t>OfL-w07v07-PkgAC-240to760.inp</t>
  </si>
  <si>
    <t>OfL-w07v11-PkgAC-240to760.inp</t>
  </si>
  <si>
    <t>OfL-w07v15-PkgAC-240to760.inp</t>
  </si>
  <si>
    <t>OfL-w08v03-PkgAC-240to760.inp</t>
  </si>
  <si>
    <t>OfL-w08v07-PkgAC-240to760.inp</t>
  </si>
  <si>
    <t>OfL-w08v11-PkgAC-240to760.inp</t>
  </si>
  <si>
    <t>OfL-w08v15-PkgAC-240to760.inp</t>
  </si>
  <si>
    <t>OfL-w09v03-PkgAC-240to760.inp</t>
  </si>
  <si>
    <t>OfL-w09v07-PkgAC-240to760.inp</t>
  </si>
  <si>
    <t>OfL-w09v11-PkgAC-240to760.inp</t>
  </si>
  <si>
    <t>OfL-w09v15-PkgAC-240to760.inp</t>
  </si>
  <si>
    <t>OfL-w10v03-PkgAC-240to760.inp</t>
  </si>
  <si>
    <t>OfL-w10v07-PkgAC-240to760.inp</t>
  </si>
  <si>
    <t>OfL-w10v11-PkgAC-240to760.inp</t>
  </si>
  <si>
    <t>OfL-w10v15-PkgAC-240to760.inp</t>
  </si>
  <si>
    <t>OfL-w11v03-PkgAC-240to760.inp</t>
  </si>
  <si>
    <t>OfL-w11v07-PkgAC-240to760.inp</t>
  </si>
  <si>
    <t>OfL-w11v11-PkgAC-240to760.inp</t>
  </si>
  <si>
    <t>OfL-w11v15-PkgAC-240to760.inp</t>
  </si>
  <si>
    <t>OfL-w12v03-PkgAC-240to760.inp</t>
  </si>
  <si>
    <t>OfL-w12v07-PkgAC-240to760.inp</t>
  </si>
  <si>
    <t>OfL-w12v11-PkgAC-240to760.inp</t>
  </si>
  <si>
    <t>OfL-w12v15-PkgAC-240to760.inp</t>
  </si>
  <si>
    <t>OfL-w13v03-PkgAC-240to760.inp</t>
  </si>
  <si>
    <t>OfL-w13v07-PkgAC-240to760.inp</t>
  </si>
  <si>
    <t>OfL-w13v11-PkgAC-240to760.inp</t>
  </si>
  <si>
    <t>OfL-w13v15-PkgAC-240to760.inp</t>
  </si>
  <si>
    <t>OfL-w14v03-PkgAC-240to760.inp</t>
  </si>
  <si>
    <t>OfL-w14v07-PkgAC-240to760.inp</t>
  </si>
  <si>
    <t>OfL-w14v11-PkgAC-240to760.inp</t>
  </si>
  <si>
    <t>OfL-w14v15-PkgAC-240to760.inp</t>
  </si>
  <si>
    <t>OfL-w15v03-PkgAC-240to760.inp</t>
  </si>
  <si>
    <t>OfL-w15v07-PkgAC-240to760.inp</t>
  </si>
  <si>
    <t>OfL-w15v11-PkgAC-240to760.inp</t>
  </si>
  <si>
    <t>OfL-w15v15-PkgAC-240to760.inp</t>
  </si>
  <si>
    <t>OfL-w16v03-PkgAC-240to760.inp</t>
  </si>
  <si>
    <t>OfL-w16v07-PkgAC-240to760.inp</t>
  </si>
  <si>
    <t>OfL-w16v11-PkgAC-240to760.inp</t>
  </si>
  <si>
    <t>OfL-w16v15-PkgAC-240to760.inp</t>
  </si>
  <si>
    <t>OfS-w01v03-PkgAC-240to760.inp</t>
  </si>
  <si>
    <t>OfS-w01v07-PkgAC-240to760.inp</t>
  </si>
  <si>
    <t>OfS-w01v11-PkgAC-240to760.inp</t>
  </si>
  <si>
    <t>OfS-w01v15-PkgAC-240to760.inp</t>
  </si>
  <si>
    <t>OfS-w02v03-PkgAC-240to760.inp</t>
  </si>
  <si>
    <t>OfS-w02v07-PkgAC-240to760.inp</t>
  </si>
  <si>
    <t>OfS-w02v11-PkgAC-240to760.inp</t>
  </si>
  <si>
    <t>OfS-w02v15-PkgAC-240to760.inp</t>
  </si>
  <si>
    <t>OfS-w03v03-PkgAC-240to760.inp</t>
  </si>
  <si>
    <t>OfS-w03v07-PkgAC-240to760.inp</t>
  </si>
  <si>
    <t>OfS-w03v11-PkgAC-240to760.inp</t>
  </si>
  <si>
    <t>OfS-w03v15-PkgAC-240to760.inp</t>
  </si>
  <si>
    <t>OfS-w04v03-PkgAC-240to760.inp</t>
  </si>
  <si>
    <t>OfS-w04v07-PkgAC-240to760.inp</t>
  </si>
  <si>
    <t>OfS-w04v11-PkgAC-240to760.inp</t>
  </si>
  <si>
    <t>OfS-w04v15-PkgAC-240to760.inp</t>
  </si>
  <si>
    <t>OfS-w05v03-PkgAC-240to760.inp</t>
  </si>
  <si>
    <t>OfS-w05v07-PkgAC-240to760.inp</t>
  </si>
  <si>
    <t>OfS-w05v11-PkgAC-240to760.inp</t>
  </si>
  <si>
    <t>OfS-w05v15-PkgAC-240to760.inp</t>
  </si>
  <si>
    <t>OfS-w06v03-PkgAC-240to760.inp</t>
  </si>
  <si>
    <t>OfS-w06v07-PkgAC-240to760.inp</t>
  </si>
  <si>
    <t>OfS-w06v11-PkgAC-240to760.inp</t>
  </si>
  <si>
    <t>OfS-w06v15-PkgAC-240to760.inp</t>
  </si>
  <si>
    <t>OfS-w07v03-PkgAC-240to760.inp</t>
  </si>
  <si>
    <t>OfS-w07v07-PkgAC-240to760.inp</t>
  </si>
  <si>
    <t>OfS-w07v11-PkgAC-240to760.inp</t>
  </si>
  <si>
    <t>OfS-w07v15-PkgAC-240to760.inp</t>
  </si>
  <si>
    <t>OfS-w08v03-PkgAC-240to760.inp</t>
  </si>
  <si>
    <t>OfS-w08v07-PkgAC-240to760.inp</t>
  </si>
  <si>
    <t>OfS-w08v11-PkgAC-240to760.inp</t>
  </si>
  <si>
    <t>OfS-w08v15-PkgAC-240to760.inp</t>
  </si>
  <si>
    <t>OfS-w09v03-PkgAC-240to760.inp</t>
  </si>
  <si>
    <t>OfS-w09v07-PkgAC-240to760.inp</t>
  </si>
  <si>
    <t>OfS-w09v11-PkgAC-240to760.inp</t>
  </si>
  <si>
    <t>OfS-w09v15-PkgAC-240to760.inp</t>
  </si>
  <si>
    <t>OfS-w10v03-PkgAC-240to760.inp</t>
  </si>
  <si>
    <t>OfS-w10v07-PkgAC-240to760.inp</t>
  </si>
  <si>
    <t>OfS-w10v11-PkgAC-240to760.inp</t>
  </si>
  <si>
    <t>OfS-w10v15-PkgAC-240to760.inp</t>
  </si>
  <si>
    <t>OfS-w11v03-PkgAC-240to760.inp</t>
  </si>
  <si>
    <t>OfS-w11v07-PkgAC-240to760.inp</t>
  </si>
  <si>
    <t>OfS-w11v11-PkgAC-240to760.inp</t>
  </si>
  <si>
    <t>OfS-w11v15-PkgAC-240to760.inp</t>
  </si>
  <si>
    <t>OfS-w12v03-PkgAC-240to760.inp</t>
  </si>
  <si>
    <t>OfS-w12v07-PkgAC-240to760.inp</t>
  </si>
  <si>
    <t>OfS-w12v11-PkgAC-240to760.inp</t>
  </si>
  <si>
    <t>OfS-w12v15-PkgAC-240to760.inp</t>
  </si>
  <si>
    <t>OfS-w13v03-PkgAC-240to760.inp</t>
  </si>
  <si>
    <t>OfS-w13v07-PkgAC-240to760.inp</t>
  </si>
  <si>
    <t>OfS-w13v11-PkgAC-240to760.inp</t>
  </si>
  <si>
    <t>OfS-w13v15-PkgAC-240to760.inp</t>
  </si>
  <si>
    <t>OfS-w14v03-PkgAC-240to760.inp</t>
  </si>
  <si>
    <t>OfS-w14v07-PkgAC-240to760.inp</t>
  </si>
  <si>
    <t>OfS-w14v11-PkgAC-240to760.inp</t>
  </si>
  <si>
    <t>OfS-w14v15-PkgAC-240to760.inp</t>
  </si>
  <si>
    <t>OfS-w15v03-PkgAC-240to760.inp</t>
  </si>
  <si>
    <t>OfS-w15v07-PkgAC-240to760.inp</t>
  </si>
  <si>
    <t>OfS-w15v11-PkgAC-240to760.inp</t>
  </si>
  <si>
    <t>OfS-w15v15-PkgAC-240to760.inp</t>
  </si>
  <si>
    <t>OfS-w16v03-PkgAC-240to760.inp</t>
  </si>
  <si>
    <t>OfS-w16v07-PkgAC-240to760.inp</t>
  </si>
  <si>
    <t>OfS-w16v11-PkgAC-240to760.inp</t>
  </si>
  <si>
    <t>OfS-w16v15-PkgAC-240to760.inp</t>
  </si>
  <si>
    <t>RFF-w01v03-PkgAC-240to760.inp</t>
  </si>
  <si>
    <t>RFF-w01v07-PkgAC-240to760.inp</t>
  </si>
  <si>
    <t>RFF-w01v11-PkgAC-240to760.inp</t>
  </si>
  <si>
    <t>RFF-w01v15-PkgAC-240to760.inp</t>
  </si>
  <si>
    <t>RFF-w02v03-PkgAC-240to760.inp</t>
  </si>
  <si>
    <t>RFF-w02v07-PkgAC-240to760.inp</t>
  </si>
  <si>
    <t>RFF-w02v11-PkgAC-240to760.inp</t>
  </si>
  <si>
    <t>RFF-w02v15-PkgAC-240to760.inp</t>
  </si>
  <si>
    <t>RFF-w03v03-PkgAC-240to760.inp</t>
  </si>
  <si>
    <t>RFF-w03v07-PkgAC-240to760.inp</t>
  </si>
  <si>
    <t>RFF-w03v11-PkgAC-240to760.inp</t>
  </si>
  <si>
    <t>RFF-w03v15-PkgAC-240to760.inp</t>
  </si>
  <si>
    <t>RFF-w04v03-PkgAC-240to760.inp</t>
  </si>
  <si>
    <t>RFF-w04v07-PkgAC-240to760.inp</t>
  </si>
  <si>
    <t>RFF-w04v11-PkgAC-240to760.inp</t>
  </si>
  <si>
    <t>RFF-w04v15-PkgAC-240to760.inp</t>
  </si>
  <si>
    <t>RFF-w05v03-PkgAC-240to760.inp</t>
  </si>
  <si>
    <t>RFF-w05v07-PkgAC-240to760.inp</t>
  </si>
  <si>
    <t>RFF-w05v11-PkgAC-240to760.inp</t>
  </si>
  <si>
    <t>RFF-w05v15-PkgAC-240to760.inp</t>
  </si>
  <si>
    <t>RFF-w06v03-PkgAC-240to760.inp</t>
  </si>
  <si>
    <t>RFF-w06v07-PkgAC-240to760.inp</t>
  </si>
  <si>
    <t>RFF-w06v11-PkgAC-240to760.inp</t>
  </si>
  <si>
    <t>RFF-w06v15-PkgAC-240to760.inp</t>
  </si>
  <si>
    <t>RFF-w07v03-PkgAC-240to760.inp</t>
  </si>
  <si>
    <t>RFF-w07v07-PkgAC-240to760.inp</t>
  </si>
  <si>
    <t>RFF-w07v11-PkgAC-240to760.inp</t>
  </si>
  <si>
    <t>RFF-w07v15-PkgAC-240to760.inp</t>
  </si>
  <si>
    <t>RFF-w08v03-PkgAC-240to760.inp</t>
  </si>
  <si>
    <t>RFF-w08v07-PkgAC-240to760.inp</t>
  </si>
  <si>
    <t>RFF-w08v11-PkgAC-240to760.inp</t>
  </si>
  <si>
    <t>RFF-w08v15-PkgAC-240to760.inp</t>
  </si>
  <si>
    <t>RFF-w09v03-PkgAC-240to760.inp</t>
  </si>
  <si>
    <t>RFF-w09v07-PkgAC-240to760.inp</t>
  </si>
  <si>
    <t>RFF-w09v11-PkgAC-240to760.inp</t>
  </si>
  <si>
    <t>RFF-w09v15-PkgAC-240to760.inp</t>
  </si>
  <si>
    <t>RFF-w10v03-PkgAC-240to760.inp</t>
  </si>
  <si>
    <t>RFF-w10v07-PkgAC-240to760.inp</t>
  </si>
  <si>
    <t>RFF-w10v11-PkgAC-240to760.inp</t>
  </si>
  <si>
    <t>RFF-w10v15-PkgAC-240to760.inp</t>
  </si>
  <si>
    <t>RFF-w11v03-PkgAC-240to760.inp</t>
  </si>
  <si>
    <t>RFF-w11v07-PkgAC-240to760.inp</t>
  </si>
  <si>
    <t>RFF-w11v11-PkgAC-240to760.inp</t>
  </si>
  <si>
    <t>RFF-w11v15-PkgAC-240to760.inp</t>
  </si>
  <si>
    <t>RFF-w12v03-PkgAC-240to760.inp</t>
  </si>
  <si>
    <t>RFF-w12v07-PkgAC-240to760.inp</t>
  </si>
  <si>
    <t>RFF-w12v11-PkgAC-240to760.inp</t>
  </si>
  <si>
    <t>RFF-w12v15-PkgAC-240to760.inp</t>
  </si>
  <si>
    <t>RFF-w13v03-PkgAC-240to760.inp</t>
  </si>
  <si>
    <t>RFF-w13v07-PkgAC-240to760.inp</t>
  </si>
  <si>
    <t>RFF-w13v11-PkgAC-240to760.inp</t>
  </si>
  <si>
    <t>RFF-w13v15-PkgAC-240to760.inp</t>
  </si>
  <si>
    <t>RFF-w14v03-PkgAC-240to760.inp</t>
  </si>
  <si>
    <t>RFF-w14v07-PkgAC-240to760.inp</t>
  </si>
  <si>
    <t>RFF-w14v11-PkgAC-240to760.inp</t>
  </si>
  <si>
    <t>RFF-w14v15-PkgAC-240to760.inp</t>
  </si>
  <si>
    <t>RFF-w15v03-PkgAC-240to760.inp</t>
  </si>
  <si>
    <t>RFF-w15v07-PkgAC-240to760.inp</t>
  </si>
  <si>
    <t>RFF-w15v11-PkgAC-240to760.inp</t>
  </si>
  <si>
    <t>RFF-w15v15-PkgAC-240to760.inp</t>
  </si>
  <si>
    <t>RFF-w16v03-PkgAC-240to760.inp</t>
  </si>
  <si>
    <t>RFF-w16v07-PkgAC-240to760.inp</t>
  </si>
  <si>
    <t>RFF-w16v11-PkgAC-240to760.inp</t>
  </si>
  <si>
    <t>RFF-w16v15-PkgAC-240to760.inp</t>
  </si>
  <si>
    <t>RSD-w01v03-PkgAC-240to760.inp</t>
  </si>
  <si>
    <t>RSD-w01v07-PkgAC-240to760.inp</t>
  </si>
  <si>
    <t>RSD-w01v11-PkgAC-240to760.inp</t>
  </si>
  <si>
    <t>RSD-w01v15-PkgAC-240to760.inp</t>
  </si>
  <si>
    <t>RSD-w02v03-PkgAC-240to760.inp</t>
  </si>
  <si>
    <t>RSD-w02v07-PkgAC-240to760.inp</t>
  </si>
  <si>
    <t>RSD-w02v11-PkgAC-240to760.inp</t>
  </si>
  <si>
    <t>RSD-w02v15-PkgAC-240to760.inp</t>
  </si>
  <si>
    <t>RSD-w03v03-PkgAC-240to760.inp</t>
  </si>
  <si>
    <t>RSD-w03v07-PkgAC-240to760.inp</t>
  </si>
  <si>
    <t>RSD-w03v11-PkgAC-240to760.inp</t>
  </si>
  <si>
    <t>RSD-w03v15-PkgAC-240to760.inp</t>
  </si>
  <si>
    <t>RSD-w04v03-PkgAC-240to760.inp</t>
  </si>
  <si>
    <t>RSD-w04v07-PkgAC-240to760.inp</t>
  </si>
  <si>
    <t>RSD-w04v11-PkgAC-240to760.inp</t>
  </si>
  <si>
    <t>RSD-w04v15-PkgAC-240to760.inp</t>
  </si>
  <si>
    <t>RSD-w05v03-PkgAC-240to760.inp</t>
  </si>
  <si>
    <t>RSD-w05v07-PkgAC-240to760.inp</t>
  </si>
  <si>
    <t>RSD-w05v11-PkgAC-240to760.inp</t>
  </si>
  <si>
    <t>RSD-w05v15-PkgAC-240to760.inp</t>
  </si>
  <si>
    <t>RSD-w06v03-PkgAC-240to760.inp</t>
  </si>
  <si>
    <t>RSD-w06v07-PkgAC-240to760.inp</t>
  </si>
  <si>
    <t>RSD-w06v11-PkgAC-240to760.inp</t>
  </si>
  <si>
    <t>RSD-w06v15-PkgAC-240to760.inp</t>
  </si>
  <si>
    <t>RSD-w07v03-PkgAC-240to760.inp</t>
  </si>
  <si>
    <t>RSD-w07v07-PkgAC-240to760.inp</t>
  </si>
  <si>
    <t>RSD-w07v11-PkgAC-240to760.inp</t>
  </si>
  <si>
    <t>RSD-w07v15-PkgAC-240to760.inp</t>
  </si>
  <si>
    <t>RSD-w08v03-PkgAC-240to760.inp</t>
  </si>
  <si>
    <t>RSD-w08v07-PkgAC-240to760.inp</t>
  </si>
  <si>
    <t>RSD-w08v11-PkgAC-240to760.inp</t>
  </si>
  <si>
    <t>RSD-w08v15-PkgAC-240to760.inp</t>
  </si>
  <si>
    <t>RSD-w09v03-PkgAC-240to760.inp</t>
  </si>
  <si>
    <t>RSD-w09v07-PkgAC-240to760.inp</t>
  </si>
  <si>
    <t>RSD-w09v11-PkgAC-240to760.inp</t>
  </si>
  <si>
    <t>RSD-w09v15-PkgAC-240to760.inp</t>
  </si>
  <si>
    <t>RSD-w10v03-PkgAC-240to760.inp</t>
  </si>
  <si>
    <t>RSD-w10v07-PkgAC-240to760.inp</t>
  </si>
  <si>
    <t>RSD-w10v11-PkgAC-240to760.inp</t>
  </si>
  <si>
    <t>RSD-w10v15-PkgAC-240to760.inp</t>
  </si>
  <si>
    <t>RSD-w11v03-PkgAC-240to760.inp</t>
  </si>
  <si>
    <t>RSD-w11v07-PkgAC-240to760.inp</t>
  </si>
  <si>
    <t>RSD-w11v11-PkgAC-240to760.inp</t>
  </si>
  <si>
    <t>RSD-w11v15-PkgAC-240to760.inp</t>
  </si>
  <si>
    <t>RSD-w12v03-PkgAC-240to760.inp</t>
  </si>
  <si>
    <t>RSD-w12v07-PkgAC-240to760.inp</t>
  </si>
  <si>
    <t>RSD-w12v11-PkgAC-240to760.inp</t>
  </si>
  <si>
    <t>RSD-w12v15-PkgAC-240to760.inp</t>
  </si>
  <si>
    <t>RSD-w13v03-PkgAC-240to760.inp</t>
  </si>
  <si>
    <t>RSD-w13v07-PkgAC-240to760.inp</t>
  </si>
  <si>
    <t>RSD-w13v11-PkgAC-240to760.inp</t>
  </si>
  <si>
    <t>RSD-w13v15-PkgAC-240to760.inp</t>
  </si>
  <si>
    <t>RSD-w14v03-PkgAC-240to760.inp</t>
  </si>
  <si>
    <t>RSD-w14v07-PkgAC-240to760.inp</t>
  </si>
  <si>
    <t>RSD-w14v11-PkgAC-240to760.inp</t>
  </si>
  <si>
    <t>RSD-w14v15-PkgAC-240to760.inp</t>
  </si>
  <si>
    <t>RSD-w15v03-PkgAC-240to760.inp</t>
  </si>
  <si>
    <t>RSD-w15v07-PkgAC-240to760.inp</t>
  </si>
  <si>
    <t>RSD-w15v11-PkgAC-240to760.inp</t>
  </si>
  <si>
    <t>RSD-w15v15-PkgAC-240to760.inp</t>
  </si>
  <si>
    <t>RSD-w16v03-PkgAC-240to760.inp</t>
  </si>
  <si>
    <t>RSD-w16v07-PkgAC-240to760.inp</t>
  </si>
  <si>
    <t>RSD-w16v11-PkgAC-240to760.inp</t>
  </si>
  <si>
    <t>RSD-w16v15-PkgAC-240to760.inp</t>
  </si>
  <si>
    <t>Rt3-w01v03-PkgAC-240to760.inp</t>
  </si>
  <si>
    <t>Rt3-w01v07-PkgAC-240to760.inp</t>
  </si>
  <si>
    <t>Rt3-w01v11-PkgAC-240to760.inp</t>
  </si>
  <si>
    <t>Rt3-w01v15-PkgAC-240to760.inp</t>
  </si>
  <si>
    <t>Rt3-w02v03-PkgAC-240to760.inp</t>
  </si>
  <si>
    <t>Rt3-w02v07-PkgAC-240to760.inp</t>
  </si>
  <si>
    <t>Rt3-w02v11-PkgAC-240to760.inp</t>
  </si>
  <si>
    <t>Rt3-w02v15-PkgAC-240to760.inp</t>
  </si>
  <si>
    <t>Rt3-w03v03-PkgAC-240to760.inp</t>
  </si>
  <si>
    <t>Rt3-w03v07-PkgAC-240to760.inp</t>
  </si>
  <si>
    <t>Rt3-w03v11-PkgAC-240to760.inp</t>
  </si>
  <si>
    <t>Rt3-w03v15-PkgAC-240to760.inp</t>
  </si>
  <si>
    <t>Rt3-w04v03-PkgAC-240to760.inp</t>
  </si>
  <si>
    <t>Rt3-w04v07-PkgAC-240to760.inp</t>
  </si>
  <si>
    <t>Rt3-w04v11-PkgAC-240to760.inp</t>
  </si>
  <si>
    <t>Rt3-w04v15-PkgAC-240to760.inp</t>
  </si>
  <si>
    <t>Rt3-w05v03-PkgAC-240to760.inp</t>
  </si>
  <si>
    <t>Rt3-w05v07-PkgAC-240to760.inp</t>
  </si>
  <si>
    <t>Rt3-w05v11-PkgAC-240to760.inp</t>
  </si>
  <si>
    <t>Rt3-w05v15-PkgAC-240to760.inp</t>
  </si>
  <si>
    <t>Rt3-w06v03-PkgAC-240to760.inp</t>
  </si>
  <si>
    <t>Rt3-w06v07-PkgAC-240to760.inp</t>
  </si>
  <si>
    <t>Rt3-w06v11-PkgAC-240to760.inp</t>
  </si>
  <si>
    <t>Rt3-w06v15-PkgAC-240to760.inp</t>
  </si>
  <si>
    <t>Rt3-w07v03-PkgAC-240to760.inp</t>
  </si>
  <si>
    <t>Rt3-w07v07-PkgAC-240to760.inp</t>
  </si>
  <si>
    <t>Rt3-w07v11-PkgAC-240to760.inp</t>
  </si>
  <si>
    <t>Rt3-w07v15-PkgAC-240to760.inp</t>
  </si>
  <si>
    <t>Rt3-w08v03-PkgAC-240to760.inp</t>
  </si>
  <si>
    <t>Rt3-w08v07-PkgAC-240to760.inp</t>
  </si>
  <si>
    <t>Rt3-w08v11-PkgAC-240to760.inp</t>
  </si>
  <si>
    <t>Rt3-w08v15-PkgAC-240to760.inp</t>
  </si>
  <si>
    <t>Rt3-w09v03-PkgAC-240to760.inp</t>
  </si>
  <si>
    <t>Rt3-w09v07-PkgAC-240to760.inp</t>
  </si>
  <si>
    <t>Rt3-w09v11-PkgAC-240to760.inp</t>
  </si>
  <si>
    <t>Rt3-w09v15-PkgAC-240to760.inp</t>
  </si>
  <si>
    <t>Rt3-w10v03-PkgAC-240to760.inp</t>
  </si>
  <si>
    <t>Rt3-w10v07-PkgAC-240to760.inp</t>
  </si>
  <si>
    <t>Rt3-w10v11-PkgAC-240to760.inp</t>
  </si>
  <si>
    <t>Rt3-w10v15-PkgAC-240to760.inp</t>
  </si>
  <si>
    <t>Rt3-w11v03-PkgAC-240to760.inp</t>
  </si>
  <si>
    <t>Rt3-w11v07-PkgAC-240to760.inp</t>
  </si>
  <si>
    <t>Rt3-w11v11-PkgAC-240to760.inp</t>
  </si>
  <si>
    <t>Rt3-w11v15-PkgAC-240to760.inp</t>
  </si>
  <si>
    <t>Rt3-w12v03-PkgAC-240to760.inp</t>
  </si>
  <si>
    <t>Rt3-w12v07-PkgAC-240to760.inp</t>
  </si>
  <si>
    <t>Rt3-w12v11-PkgAC-240to760.inp</t>
  </si>
  <si>
    <t>Rt3-w12v15-PkgAC-240to760.inp</t>
  </si>
  <si>
    <t>Rt3-w13v03-PkgAC-240to760.inp</t>
  </si>
  <si>
    <t>Rt3-w13v07-PkgAC-240to760.inp</t>
  </si>
  <si>
    <t>Rt3-w13v11-PkgAC-240to760.inp</t>
  </si>
  <si>
    <t>Rt3-w13v15-PkgAC-240to760.inp</t>
  </si>
  <si>
    <t>Rt3-w14v03-PkgAC-240to760.inp</t>
  </si>
  <si>
    <t>Rt3-w14v07-PkgAC-240to760.inp</t>
  </si>
  <si>
    <t>Rt3-w14v11-PkgAC-240to760.inp</t>
  </si>
  <si>
    <t>Rt3-w14v15-PkgAC-240to760.inp</t>
  </si>
  <si>
    <t>Rt3-w15v03-PkgAC-240to760.inp</t>
  </si>
  <si>
    <t>Rt3-w15v07-PkgAC-240to760.inp</t>
  </si>
  <si>
    <t>Rt3-w15v11-PkgAC-240to760.inp</t>
  </si>
  <si>
    <t>Rt3-w15v15-PkgAC-240to760.inp</t>
  </si>
  <si>
    <t>Rt3-w16v03-PkgAC-240to760.inp</t>
  </si>
  <si>
    <t>Rt3-w16v07-PkgAC-240to760.inp</t>
  </si>
  <si>
    <t>Rt3-w16v11-PkgAC-240to760.inp</t>
  </si>
  <si>
    <t>Rt3-w16v15-PkgAC-240to760.inp</t>
  </si>
  <si>
    <t>RtL-w01v03-PkgAC-240to760.inp</t>
  </si>
  <si>
    <t>RtL-w01v07-PkgAC-240to760.inp</t>
  </si>
  <si>
    <t>RtL-w01v11-PkgAC-240to760.inp</t>
  </si>
  <si>
    <t>RtL-w01v15-PkgAC-240to760.inp</t>
  </si>
  <si>
    <t>RtL-w02v03-PkgAC-240to760.inp</t>
  </si>
  <si>
    <t>RtL-w02v07-PkgAC-240to760.inp</t>
  </si>
  <si>
    <t>RtL-w02v11-PkgAC-240to760.inp</t>
  </si>
  <si>
    <t>RtL-w02v15-PkgAC-240to760.inp</t>
  </si>
  <si>
    <t>RtL-w03v03-PkgAC-240to760.inp</t>
  </si>
  <si>
    <t>RtL-w03v07-PkgAC-240to760.inp</t>
  </si>
  <si>
    <t>RtL-w03v11-PkgAC-240to760.inp</t>
  </si>
  <si>
    <t>RtL-w03v15-PkgAC-240to760.inp</t>
  </si>
  <si>
    <t>RtL-w04v03-PkgAC-240to760.inp</t>
  </si>
  <si>
    <t>RtL-w04v07-PkgAC-240to760.inp</t>
  </si>
  <si>
    <t>RtL-w04v11-PkgAC-240to760.inp</t>
  </si>
  <si>
    <t>RtL-w04v15-PkgAC-240to760.inp</t>
  </si>
  <si>
    <t>RtL-w05v03-PkgAC-240to760.inp</t>
  </si>
  <si>
    <t>RtL-w05v07-PkgAC-240to760.inp</t>
  </si>
  <si>
    <t>RtL-w05v11-PkgAC-240to760.inp</t>
  </si>
  <si>
    <t>RtL-w05v15-PkgAC-240to760.inp</t>
  </si>
  <si>
    <t>RtL-w06v03-PkgAC-240to760.inp</t>
  </si>
  <si>
    <t>RtL-w06v07-PkgAC-240to760.inp</t>
  </si>
  <si>
    <t>RtL-w06v11-PkgAC-240to760.inp</t>
  </si>
  <si>
    <t>RtL-w06v15-PkgAC-240to760.inp</t>
  </si>
  <si>
    <t>RtL-w07v03-PkgAC-240to760.inp</t>
  </si>
  <si>
    <t>RtL-w07v07-PkgAC-240to760.inp</t>
  </si>
  <si>
    <t>RtL-w07v11-PkgAC-240to760.inp</t>
  </si>
  <si>
    <t>RtL-w07v15-PkgAC-240to760.inp</t>
  </si>
  <si>
    <t>RtL-w08v03-PkgAC-240to760.inp</t>
  </si>
  <si>
    <t>RtL-w08v07-PkgAC-240to760.inp</t>
  </si>
  <si>
    <t>RtL-w08v11-PkgAC-240to760.inp</t>
  </si>
  <si>
    <t>RtL-w08v15-PkgAC-240to760.inp</t>
  </si>
  <si>
    <t>RtL-w09v03-PkgAC-240to760.inp</t>
  </si>
  <si>
    <t>RtL-w09v07-PkgAC-240to760.inp</t>
  </si>
  <si>
    <t>RtL-w09v11-PkgAC-240to760.inp</t>
  </si>
  <si>
    <t>RtL-w09v15-PkgAC-240to760.inp</t>
  </si>
  <si>
    <t>RtL-w10v03-PkgAC-240to760.inp</t>
  </si>
  <si>
    <t>RtL-w10v07-PkgAC-240to760.inp</t>
  </si>
  <si>
    <t>RtL-w10v11-PkgAC-240to760.inp</t>
  </si>
  <si>
    <t>RtL-w10v15-PkgAC-240to760.inp</t>
  </si>
  <si>
    <t>RtL-w11v03-PkgAC-240to760.inp</t>
  </si>
  <si>
    <t>RtL-w11v07-PkgAC-240to760.inp</t>
  </si>
  <si>
    <t>RtL-w11v11-PkgAC-240to760.inp</t>
  </si>
  <si>
    <t>RtL-w11v15-PkgAC-240to760.inp</t>
  </si>
  <si>
    <t>RtL-w12v03-PkgAC-240to760.inp</t>
  </si>
  <si>
    <t>RtL-w12v07-PkgAC-240to760.inp</t>
  </si>
  <si>
    <t>RtL-w12v11-PkgAC-240to760.inp</t>
  </si>
  <si>
    <t>RtL-w12v15-PkgAC-240to760.inp</t>
  </si>
  <si>
    <t>RtL-w13v03-PkgAC-240to760.inp</t>
  </si>
  <si>
    <t>RtL-w13v07-PkgAC-240to760.inp</t>
  </si>
  <si>
    <t>RtL-w13v11-PkgAC-240to760.inp</t>
  </si>
  <si>
    <t>RtL-w13v15-PkgAC-240to760.inp</t>
  </si>
  <si>
    <t>RtL-w14v03-PkgAC-240to760.inp</t>
  </si>
  <si>
    <t>RtL-w14v07-PkgAC-240to760.inp</t>
  </si>
  <si>
    <t>RtL-w14v11-PkgAC-240to760.inp</t>
  </si>
  <si>
    <t>RtL-w14v15-PkgAC-240to760.inp</t>
  </si>
  <si>
    <t>RtL-w15v03-PkgAC-240to760.inp</t>
  </si>
  <si>
    <t>RtL-w15v07-PkgAC-240to760.inp</t>
  </si>
  <si>
    <t>RtL-w15v11-PkgAC-240to760.inp</t>
  </si>
  <si>
    <t>RtL-w15v15-PkgAC-240to760.inp</t>
  </si>
  <si>
    <t>RtL-w16v03-PkgAC-240to760.inp</t>
  </si>
  <si>
    <t>RtL-w16v07-PkgAC-240to760.inp</t>
  </si>
  <si>
    <t>RtL-w16v11-PkgAC-240to760.inp</t>
  </si>
  <si>
    <t>RtL-w16v15-PkgAC-240to760.inp</t>
  </si>
  <si>
    <t>RtS-w01v03-PkgAC-240to760.inp</t>
  </si>
  <si>
    <t>RtS-w01v07-PkgAC-240to760.inp</t>
  </si>
  <si>
    <t>RtS-w01v11-PkgAC-240to760.inp</t>
  </si>
  <si>
    <t>RtS-w01v15-PkgAC-240to760.inp</t>
  </si>
  <si>
    <t>RtS-w02v03-PkgAC-240to760.inp</t>
  </si>
  <si>
    <t>RtS-w02v07-PkgAC-240to760.inp</t>
  </si>
  <si>
    <t>RtS-w02v11-PkgAC-240to760.inp</t>
  </si>
  <si>
    <t>RtS-w02v15-PkgAC-240to760.inp</t>
  </si>
  <si>
    <t>RtS-w03v03-PkgAC-240to760.inp</t>
  </si>
  <si>
    <t>RtS-w03v07-PkgAC-240to760.inp</t>
  </si>
  <si>
    <t>RtS-w03v11-PkgAC-240to760.inp</t>
  </si>
  <si>
    <t>RtS-w03v15-PkgAC-240to760.inp</t>
  </si>
  <si>
    <t>RtS-w04v03-PkgAC-240to760.inp</t>
  </si>
  <si>
    <t>RtS-w04v07-PkgAC-240to760.inp</t>
  </si>
  <si>
    <t>RtS-w04v11-PkgAC-240to760.inp</t>
  </si>
  <si>
    <t>RtS-w04v15-PkgAC-240to760.inp</t>
  </si>
  <si>
    <t>RtS-w05v03-PkgAC-240to760.inp</t>
  </si>
  <si>
    <t>RtS-w05v07-PkgAC-240to760.inp</t>
  </si>
  <si>
    <t>RtS-w05v11-PkgAC-240to760.inp</t>
  </si>
  <si>
    <t>RtS-w05v15-PkgAC-240to760.inp</t>
  </si>
  <si>
    <t>RtS-w06v03-PkgAC-240to760.inp</t>
  </si>
  <si>
    <t>RtS-w06v07-PkgAC-240to760.inp</t>
  </si>
  <si>
    <t>RtS-w06v11-PkgAC-240to760.inp</t>
  </si>
  <si>
    <t>RtS-w06v15-PkgAC-240to760.inp</t>
  </si>
  <si>
    <t>RtS-w07v03-PkgAC-240to760.inp</t>
  </si>
  <si>
    <t>RtS-w07v07-PkgAC-240to760.inp</t>
  </si>
  <si>
    <t>RtS-w07v11-PkgAC-240to760.inp</t>
  </si>
  <si>
    <t>RtS-w07v15-PkgAC-240to760.inp</t>
  </si>
  <si>
    <t>RtS-w08v03-PkgAC-240to760.inp</t>
  </si>
  <si>
    <t>RtS-w08v07-PkgAC-240to760.inp</t>
  </si>
  <si>
    <t>RtS-w08v11-PkgAC-240to760.inp</t>
  </si>
  <si>
    <t>RtS-w08v15-PkgAC-240to760.inp</t>
  </si>
  <si>
    <t>RtS-w09v03-PkgAC-240to760.inp</t>
  </si>
  <si>
    <t>RtS-w09v07-PkgAC-240to760.inp</t>
  </si>
  <si>
    <t>RtS-w09v11-PkgAC-240to760.inp</t>
  </si>
  <si>
    <t>RtS-w09v15-PkgAC-240to760.inp</t>
  </si>
  <si>
    <t>RtS-w10v03-PkgAC-240to760.inp</t>
  </si>
  <si>
    <t>RtS-w10v07-PkgAC-240to760.inp</t>
  </si>
  <si>
    <t>RtS-w10v11-PkgAC-240to760.inp</t>
  </si>
  <si>
    <t>RtS-w10v15-PkgAC-240to760.inp</t>
  </si>
  <si>
    <t>RtS-w11v03-PkgAC-240to760.inp</t>
  </si>
  <si>
    <t>RtS-w11v07-PkgAC-240to760.inp</t>
  </si>
  <si>
    <t>RtS-w11v11-PkgAC-240to760.inp</t>
  </si>
  <si>
    <t>RtS-w11v15-PkgAC-240to760.inp</t>
  </si>
  <si>
    <t>RtS-w12v03-PkgAC-240to760.inp</t>
  </si>
  <si>
    <t>RtS-w12v07-PkgAC-240to760.inp</t>
  </si>
  <si>
    <t>RtS-w12v11-PkgAC-240to760.inp</t>
  </si>
  <si>
    <t>RtS-w12v15-PkgAC-240to760.inp</t>
  </si>
  <si>
    <t>RtS-w13v03-PkgAC-240to760.inp</t>
  </si>
  <si>
    <t>RtS-w13v07-PkgAC-240to760.inp</t>
  </si>
  <si>
    <t>RtS-w13v11-PkgAC-240to760.inp</t>
  </si>
  <si>
    <t>RtS-w13v15-PkgAC-240to760.inp</t>
  </si>
  <si>
    <t>RtS-w14v03-PkgAC-240to760.inp</t>
  </si>
  <si>
    <t>RtS-w14v07-PkgAC-240to760.inp</t>
  </si>
  <si>
    <t>RtS-w14v11-PkgAC-240to760.inp</t>
  </si>
  <si>
    <t>RtS-w14v15-PkgAC-240to760.inp</t>
  </si>
  <si>
    <t>RtS-w15v03-PkgAC-240to760.inp</t>
  </si>
  <si>
    <t>RtS-w15v07-PkgAC-240to760.inp</t>
  </si>
  <si>
    <t>RtS-w15v11-PkgAC-240to760.inp</t>
  </si>
  <si>
    <t>RtS-w15v15-PkgAC-240to760.inp</t>
  </si>
  <si>
    <t>RtS-w16v03-PkgAC-240to760.inp</t>
  </si>
  <si>
    <t>RtS-w16v07-PkgAC-240to760.inp</t>
  </si>
  <si>
    <t>RtS-w16v11-PkgAC-240to760.inp</t>
  </si>
  <si>
    <t>RtS-w16v15-PkgAC-240to760.inp</t>
  </si>
  <si>
    <t>SCn-w01v03-PkgAC-240to760.inp</t>
  </si>
  <si>
    <t>SCn-w01v07-PkgAC-240to760.inp</t>
  </si>
  <si>
    <t>SCn-w01v11-PkgAC-240to760.inp</t>
  </si>
  <si>
    <t>SCn-w01v15-PkgAC-240to760.inp</t>
  </si>
  <si>
    <t>SCn-w02v03-PkgAC-240to760.inp</t>
  </si>
  <si>
    <t>SCn-w02v07-PkgAC-240to760.inp</t>
  </si>
  <si>
    <t>SCn-w02v11-PkgAC-240to760.inp</t>
  </si>
  <si>
    <t>SCn-w02v15-PkgAC-240to760.inp</t>
  </si>
  <si>
    <t>SCn-w03v03-PkgAC-240to760.inp</t>
  </si>
  <si>
    <t>SCn-w03v07-PkgAC-240to760.inp</t>
  </si>
  <si>
    <t>SCn-w03v11-PkgAC-240to760.inp</t>
  </si>
  <si>
    <t>SCn-w03v15-PkgAC-240to760.inp</t>
  </si>
  <si>
    <t>SCn-w04v03-PkgAC-240to760.inp</t>
  </si>
  <si>
    <t>SCn-w04v07-PkgAC-240to760.inp</t>
  </si>
  <si>
    <t>SCn-w04v11-PkgAC-240to760.inp</t>
  </si>
  <si>
    <t>SCn-w04v15-PkgAC-240to760.inp</t>
  </si>
  <si>
    <t>SCn-w05v03-PkgAC-240to760.inp</t>
  </si>
  <si>
    <t>SCn-w05v07-PkgAC-240to760.inp</t>
  </si>
  <si>
    <t>SCn-w05v11-PkgAC-240to760.inp</t>
  </si>
  <si>
    <t>SCn-w05v15-PkgAC-240to760.inp</t>
  </si>
  <si>
    <t>SCn-w06v03-PkgAC-240to760.inp</t>
  </si>
  <si>
    <t>SCn-w06v07-PkgAC-240to760.inp</t>
  </si>
  <si>
    <t>SCn-w06v11-PkgAC-240to760.inp</t>
  </si>
  <si>
    <t>SCn-w06v15-PkgAC-240to760.inp</t>
  </si>
  <si>
    <t>SCn-w07v03-PkgAC-240to760.inp</t>
  </si>
  <si>
    <t>SCn-w07v07-PkgAC-240to760.inp</t>
  </si>
  <si>
    <t>SCn-w07v11-PkgAC-240to760.inp</t>
  </si>
  <si>
    <t>SCn-w07v15-PkgAC-240to760.inp</t>
  </si>
  <si>
    <t>SCn-w08v03-PkgAC-240to760.inp</t>
  </si>
  <si>
    <t>SCn-w08v07-PkgAC-240to760.inp</t>
  </si>
  <si>
    <t>SCn-w08v11-PkgAC-240to760.inp</t>
  </si>
  <si>
    <t>SCn-w08v15-PkgAC-240to760.inp</t>
  </si>
  <si>
    <t>SCn-w09v03-PkgAC-240to760.inp</t>
  </si>
  <si>
    <t>SCn-w09v07-PkgAC-240to760.inp</t>
  </si>
  <si>
    <t>SCn-w09v11-PkgAC-240to760.inp</t>
  </si>
  <si>
    <t>SCn-w09v15-PkgAC-240to760.inp</t>
  </si>
  <si>
    <t>SCn-w10v03-PkgAC-240to760.inp</t>
  </si>
  <si>
    <t>SCn-w10v07-PkgAC-240to760.inp</t>
  </si>
  <si>
    <t>SCn-w10v11-PkgAC-240to760.inp</t>
  </si>
  <si>
    <t>SCn-w10v15-PkgAC-240to760.inp</t>
  </si>
  <si>
    <t>SCn-w11v03-PkgAC-240to760.inp</t>
  </si>
  <si>
    <t>SCn-w11v07-PkgAC-240to760.inp</t>
  </si>
  <si>
    <t>SCn-w11v11-PkgAC-240to760.inp</t>
  </si>
  <si>
    <t>SCn-w11v15-PkgAC-240to760.inp</t>
  </si>
  <si>
    <t>SCn-w12v03-PkgAC-240to760.inp</t>
  </si>
  <si>
    <t>SCn-w12v07-PkgAC-240to760.inp</t>
  </si>
  <si>
    <t>SCn-w12v11-PkgAC-240to760.inp</t>
  </si>
  <si>
    <t>SCn-w12v15-PkgAC-240to760.inp</t>
  </si>
  <si>
    <t>SCn-w13v03-PkgAC-240to760.inp</t>
  </si>
  <si>
    <t>SCn-w13v07-PkgAC-240to760.inp</t>
  </si>
  <si>
    <t>SCn-w13v11-PkgAC-240to760.inp</t>
  </si>
  <si>
    <t>SCn-w13v15-PkgAC-240to760.inp</t>
  </si>
  <si>
    <t>SCn-w14v03-PkgAC-240to760.inp</t>
  </si>
  <si>
    <t>SCn-w14v07-PkgAC-240to760.inp</t>
  </si>
  <si>
    <t>SCn-w14v11-PkgAC-240to760.inp</t>
  </si>
  <si>
    <t>SCn-w14v15-PkgAC-240to760.inp</t>
  </si>
  <si>
    <t>SCn-w15v03-PkgAC-240to760.inp</t>
  </si>
  <si>
    <t>SCn-w15v07-PkgAC-240to760.inp</t>
  </si>
  <si>
    <t>SCn-w15v11-PkgAC-240to760.inp</t>
  </si>
  <si>
    <t>SCn-w15v15-PkgAC-240to760.inp</t>
  </si>
  <si>
    <t>SCn-w16v03-PkgAC-240to760.inp</t>
  </si>
  <si>
    <t>SCn-w16v07-PkgAC-240to760.inp</t>
  </si>
  <si>
    <t>SCn-w16v11-PkgAC-240to760.inp</t>
  </si>
  <si>
    <t>SCn-w16v15-PkgAC-240to760.inp</t>
  </si>
  <si>
    <t>WRf-w01v03-PkgAC-240to760.inp</t>
  </si>
  <si>
    <t>WRf-w01v07-PkgAC-240to760.inp</t>
  </si>
  <si>
    <t>WRf-w01v11-PkgAC-240to760.inp</t>
  </si>
  <si>
    <t>WRf-w01v15-PkgAC-240to760.inp</t>
  </si>
  <si>
    <t>WRf-w02v03-PkgAC-240to760.inp</t>
  </si>
  <si>
    <t>WRf-w02v07-PkgAC-240to760.inp</t>
  </si>
  <si>
    <t>WRf-w02v11-PkgAC-240to760.inp</t>
  </si>
  <si>
    <t>WRf-w02v15-PkgAC-240to760.inp</t>
  </si>
  <si>
    <t>WRf-w03v03-PkgAC-240to760.inp</t>
  </si>
  <si>
    <t>WRf-w03v07-PkgAC-240to760.inp</t>
  </si>
  <si>
    <t>WRf-w03v11-PkgAC-240to760.inp</t>
  </si>
  <si>
    <t>WRf-w03v15-PkgAC-240to760.inp</t>
  </si>
  <si>
    <t>WRf-w04v03-PkgAC-240to760.inp</t>
  </si>
  <si>
    <t>WRf-w04v07-PkgAC-240to760.inp</t>
  </si>
  <si>
    <t>WRf-w04v11-PkgAC-240to760.inp</t>
  </si>
  <si>
    <t>WRf-w04v15-PkgAC-240to760.inp</t>
  </si>
  <si>
    <t>WRf-w05v03-PkgAC-240to760.inp</t>
  </si>
  <si>
    <t>WRf-w05v07-PkgAC-240to760.inp</t>
  </si>
  <si>
    <t>WRf-w05v11-PkgAC-240to760.inp</t>
  </si>
  <si>
    <t>WRf-w05v15-PkgAC-240to760.inp</t>
  </si>
  <si>
    <t>WRf-w06v03-PkgAC-240to760.inp</t>
  </si>
  <si>
    <t>WRf-w06v07-PkgAC-240to760.inp</t>
  </si>
  <si>
    <t>WRf-w06v11-PkgAC-240to760.inp</t>
  </si>
  <si>
    <t>WRf-w06v15-PkgAC-240to760.inp</t>
  </si>
  <si>
    <t>WRf-w07v03-PkgAC-240to760.inp</t>
  </si>
  <si>
    <t>WRf-w07v07-PkgAC-240to760.inp</t>
  </si>
  <si>
    <t>WRf-w07v11-PkgAC-240to760.inp</t>
  </si>
  <si>
    <t>WRf-w07v15-PkgAC-240to760.inp</t>
  </si>
  <si>
    <t>WRf-w08v03-PkgAC-240to760.inp</t>
  </si>
  <si>
    <t>WRf-w08v07-PkgAC-240to760.inp</t>
  </si>
  <si>
    <t>WRf-w08v11-PkgAC-240to760.inp</t>
  </si>
  <si>
    <t>WRf-w08v15-PkgAC-240to760.inp</t>
  </si>
  <si>
    <t>WRf-w09v03-PkgAC-240to760.inp</t>
  </si>
  <si>
    <t>WRf-w09v07-PkgAC-240to760.inp</t>
  </si>
  <si>
    <t>WRf-w09v11-PkgAC-240to760.inp</t>
  </si>
  <si>
    <t>WRf-w09v15-PkgAC-240to760.inp</t>
  </si>
  <si>
    <t>WRf-w10v03-PkgAC-240to760.inp</t>
  </si>
  <si>
    <t>WRf-w10v07-PkgAC-240to760.inp</t>
  </si>
  <si>
    <t>WRf-w10v11-PkgAC-240to760.inp</t>
  </si>
  <si>
    <t>WRf-w10v15-PkgAC-240to760.inp</t>
  </si>
  <si>
    <t>WRf-w11v03-PkgAC-240to760.inp</t>
  </si>
  <si>
    <t>WRf-w11v07-PkgAC-240to760.inp</t>
  </si>
  <si>
    <t>WRf-w11v11-PkgAC-240to760.inp</t>
  </si>
  <si>
    <t>WRf-w11v15-PkgAC-240to760.inp</t>
  </si>
  <si>
    <t>WRf-w12v03-PkgAC-240to760.inp</t>
  </si>
  <si>
    <t>WRf-w12v07-PkgAC-240to760.inp</t>
  </si>
  <si>
    <t>WRf-w12v11-PkgAC-240to760.inp</t>
  </si>
  <si>
    <t>WRf-w12v15-PkgAC-240to760.inp</t>
  </si>
  <si>
    <t>WRf-w13v03-PkgAC-240to760.inp</t>
  </si>
  <si>
    <t>WRf-w13v07-PkgAC-240to760.inp</t>
  </si>
  <si>
    <t>WRf-w13v11-PkgAC-240to760.inp</t>
  </si>
  <si>
    <t>WRf-w13v15-PkgAC-240to760.inp</t>
  </si>
  <si>
    <t>WRf-w14v03-PkgAC-240to760.inp</t>
  </si>
  <si>
    <t>WRf-w14v07-PkgAC-240to760.inp</t>
  </si>
  <si>
    <t>WRf-w14v11-PkgAC-240to760.inp</t>
  </si>
  <si>
    <t>WRf-w14v15-PkgAC-240to760.inp</t>
  </si>
  <si>
    <t>WRf-w15v03-PkgAC-240to760.inp</t>
  </si>
  <si>
    <t>WRf-w15v07-PkgAC-240to760.inp</t>
  </si>
  <si>
    <t>WRf-w15v11-PkgAC-240to760.inp</t>
  </si>
  <si>
    <t>WRf-w15v15-PkgAC-240to760.inp</t>
  </si>
  <si>
    <t>WRf-w16v03-PkgAC-240to760.inp</t>
  </si>
  <si>
    <t>WRf-w16v07-PkgAC-240to760.inp</t>
  </si>
  <si>
    <t>WRf-w16v11-PkgAC-240to760.inp</t>
  </si>
  <si>
    <t>WRf-w16v15-PkgAC-240to760.inp</t>
  </si>
  <si>
    <t>PkgAC240-760</t>
  </si>
  <si>
    <t>PkgAC2SpP-240to760</t>
  </si>
  <si>
    <t>Total Savings</t>
  </si>
  <si>
    <t>KW/Ton
Peak Electric Demand Reduction</t>
  </si>
  <si>
    <t>KWh/Ton
Electric Savings</t>
  </si>
  <si>
    <t>11/20/19 @ 09:10</t>
  </si>
  <si>
    <t>11/20/19 @ 09:11</t>
  </si>
  <si>
    <t>11/20/19 @ 09:12</t>
  </si>
  <si>
    <t>11/20/19 @ 09:13</t>
  </si>
  <si>
    <t>11/20/19 @ 09:14</t>
  </si>
  <si>
    <t>11/20/19 @ 09:15</t>
  </si>
  <si>
    <t>11/20/19 @ 09:16</t>
  </si>
  <si>
    <t>11/20/19 @ 09:17</t>
  </si>
  <si>
    <t>11/20/19 @ 09:18</t>
  </si>
  <si>
    <t>11/20/19 @ 09:19</t>
  </si>
  <si>
    <t>11/20/19 @ 09:21</t>
  </si>
  <si>
    <t>11/20/19 @ 09:22</t>
  </si>
  <si>
    <t>11/20/19 @ 09:24</t>
  </si>
  <si>
    <t>11/20/19 @ 09:25</t>
  </si>
  <si>
    <t>11/20/19 @ 09:26</t>
  </si>
  <si>
    <t>11/20/19 @ 09:28</t>
  </si>
  <si>
    <t>11/20/19 @ 09:29</t>
  </si>
  <si>
    <t>11/20/19 @ 09:31</t>
  </si>
  <si>
    <t>11/20/19 @ 09:32</t>
  </si>
  <si>
    <t>11/20/19 @ 09:33</t>
  </si>
  <si>
    <t>11/20/19 @ 09:34</t>
  </si>
  <si>
    <t>11/20/19 @ 09:35</t>
  </si>
  <si>
    <t>11/20/19 @ 09:36</t>
  </si>
  <si>
    <t>11/20/19 @ 09:37</t>
  </si>
  <si>
    <t>11/20/19 @ 09:38</t>
  </si>
  <si>
    <t>11/20/19 @ 09:39</t>
  </si>
  <si>
    <t>11/20/19 @ 09:40</t>
  </si>
  <si>
    <t>11/20/19 @ 09:41</t>
  </si>
  <si>
    <t>11/20/19 @ 09:42</t>
  </si>
  <si>
    <t>11/20/19 @ 09:43</t>
  </si>
  <si>
    <t>11/20/19 @ 09:44</t>
  </si>
  <si>
    <t>11/20/19 @ 09:45</t>
  </si>
  <si>
    <t>11/20/19 @ 09:46</t>
  </si>
  <si>
    <t>11/20/19 @ 09:47</t>
  </si>
  <si>
    <t>11/20/19 @ 09:48</t>
  </si>
  <si>
    <t>11/20/19 @ 09:49</t>
  </si>
  <si>
    <t>11/20/19 @ 09:50</t>
  </si>
  <si>
    <t>11/20/19 @ 09:51</t>
  </si>
  <si>
    <t>11/20/19 @ 09:52</t>
  </si>
  <si>
    <t>11/20/19 @ 09:53</t>
  </si>
  <si>
    <t>11/20/19 @ 09:54</t>
  </si>
  <si>
    <t>11/20/19 @ 09:55</t>
  </si>
  <si>
    <t>11/20/19 @ 09:56</t>
  </si>
  <si>
    <t>11/20/19 @ 09:57</t>
  </si>
  <si>
    <t>11/20/19 @ 09:58</t>
  </si>
  <si>
    <t>11/20/19 @ 09:59</t>
  </si>
  <si>
    <t>11/20/19 @ 10:00</t>
  </si>
  <si>
    <t>11/20/19 @ 10:01</t>
  </si>
  <si>
    <t>11/20/19 @ 10:02</t>
  </si>
  <si>
    <t>11/20/19 @ 10:03</t>
  </si>
  <si>
    <t>11/20/19 @ 10:04</t>
  </si>
  <si>
    <t>11/20/19 @ 10:05</t>
  </si>
  <si>
    <t>11/20/19 @ 10:06</t>
  </si>
  <si>
    <t>11/20/19 @ 10:07</t>
  </si>
  <si>
    <t>11/20/19 @ 10:08</t>
  </si>
  <si>
    <t>11/20/19 @ 10:09</t>
  </si>
  <si>
    <t>11/20/19 @ 10:10</t>
  </si>
  <si>
    <t>11/20/19 @ 10:11</t>
  </si>
  <si>
    <t>11/20/19 @ 10:12</t>
  </si>
  <si>
    <t>11/20/19 @ 10:13</t>
  </si>
  <si>
    <t>11/20/19 @ 10:14</t>
  </si>
  <si>
    <t>11/20/19 @ 10:15</t>
  </si>
  <si>
    <t>11/20/19 @ 10:16</t>
  </si>
  <si>
    <t>11/20/19 @ 10:17</t>
  </si>
  <si>
    <t>11/20/19 @ 10:18</t>
  </si>
  <si>
    <t>11/20/19 @ 10:19</t>
  </si>
  <si>
    <t>11/20/19 @ 10:20</t>
  </si>
  <si>
    <t>11/20/19 @ 10:21</t>
  </si>
  <si>
    <t>11/20/19 @ 10:22</t>
  </si>
  <si>
    <t>11/20/19 @ 10:23</t>
  </si>
  <si>
    <t>11/19/19 @ 14:28</t>
  </si>
  <si>
    <t>11/19/19 @ 14:29</t>
  </si>
  <si>
    <t>11/19/19 @ 14:30</t>
  </si>
  <si>
    <t>11/19/19 @ 14:31</t>
  </si>
  <si>
    <t>Asm-CZ15-v03-PkgAC240to760-Base</t>
  </si>
  <si>
    <t>Asm-CZ15-v03-PkgAC240to760-Meas</t>
  </si>
  <si>
    <t>Asm-CZ15-v07-PkgAC240to760-Base</t>
  </si>
  <si>
    <t>Asm-CZ15-v07-PkgAC240to760-Meas</t>
  </si>
  <si>
    <t>Asm-CZ15-v11-PkgAC240to760-Base</t>
  </si>
  <si>
    <t>Asm-CZ15-v11-PkgAC240to760-Meas</t>
  </si>
  <si>
    <t>Asm-CZ15-v15-PkgAC240to760-Base</t>
  </si>
  <si>
    <t>Asm-CZ15-v15-PkgAC240to760-Meas</t>
  </si>
  <si>
    <t>ECC-CZ15-v03-PkgAC240to760-Base</t>
  </si>
  <si>
    <t>ECC-CZ15-v03-PkgAC240to760-Meas</t>
  </si>
  <si>
    <t>ECC-CZ15-v07-PkgAC240to760-Base</t>
  </si>
  <si>
    <t>ECC-CZ15-v07-PkgAC240to760-Meas</t>
  </si>
  <si>
    <t>ECC-CZ15-v11-PkgAC240to760-Base</t>
  </si>
  <si>
    <t>ECC-CZ15-v11-PkgAC240to760-Meas</t>
  </si>
  <si>
    <t>ECC-CZ15-v15-PkgAC240to760-Base</t>
  </si>
  <si>
    <t>ECC-CZ15-v15-PkgAC240to760-Meas</t>
  </si>
  <si>
    <t>EUn-CZ15-v03-PkgAC240to760-Base</t>
  </si>
  <si>
    <t>EUn-CZ15-v03-PkgAC240to760-Meas</t>
  </si>
  <si>
    <t>EUn-CZ15-v07-PkgAC240to760-Base</t>
  </si>
  <si>
    <t>EUn-CZ15-v07-PkgAC240to760-Meas</t>
  </si>
  <si>
    <t>EUn-CZ15-v11-PkgAC240to760-Base</t>
  </si>
  <si>
    <t>EUn-CZ15-v11-PkgAC240to760-Meas</t>
  </si>
  <si>
    <t>EUn-CZ15-v15-PkgAC240to760-Base</t>
  </si>
  <si>
    <t>EUn-CZ15-v15-PkgAC240to760-Meas</t>
  </si>
  <si>
    <t>Hsp-CZ15-v03-PkgAC240to760-Base</t>
  </si>
  <si>
    <t>Hsp-CZ15-v03-PkgAC240to760-Meas</t>
  </si>
  <si>
    <t>Hsp-CZ15-v07-PkgAC240to760-Base</t>
  </si>
  <si>
    <t>Hsp-CZ15-v07-PkgAC240to760-Meas</t>
  </si>
  <si>
    <t>Hsp-CZ15-v11-PkgAC240to760-Base</t>
  </si>
  <si>
    <t>Hsp-CZ15-v11-PkgAC240to760-Meas</t>
  </si>
  <si>
    <t>Hsp-CZ15-v15-PkgAC240to760-Base</t>
  </si>
  <si>
    <t>Hsp-CZ15-v15-PkgAC240to760-Meas</t>
  </si>
  <si>
    <t>Htl-CZ15-v03-PkgAC240to760-Base</t>
  </si>
  <si>
    <t>Htl-CZ15-v03-PkgAC240to760-Meas</t>
  </si>
  <si>
    <t>Htl-CZ15-v07-PkgAC240to760-Base</t>
  </si>
  <si>
    <t>Htl-CZ15-v07-PkgAC240to760-Meas</t>
  </si>
  <si>
    <t>Htl-CZ15-v11-PkgAC240to760-Base</t>
  </si>
  <si>
    <t>Htl-CZ15-v11-PkgAC240to760-Meas</t>
  </si>
  <si>
    <t>Htl-CZ15-v15-PkgAC240to760-Base</t>
  </si>
  <si>
    <t>Htl-CZ15-v15-PkgAC240to760-Meas</t>
  </si>
  <si>
    <t>MBT-CZ15-v03-PkgAC240to760-Base</t>
  </si>
  <si>
    <t>MBT-CZ15-v03-PkgAC240to760-Meas</t>
  </si>
  <si>
    <t>MBT-CZ15-v07-PkgAC240to760-Base</t>
  </si>
  <si>
    <t>MBT-CZ15-v07-PkgAC240to760-Meas</t>
  </si>
  <si>
    <t>MBT-CZ15-v11-PkgAC240to760-Base</t>
  </si>
  <si>
    <t>MBT-CZ15-v11-PkgAC240to760-Meas</t>
  </si>
  <si>
    <t>MBT-CZ15-v15-PkgAC240to760-Base</t>
  </si>
  <si>
    <t>MBT-CZ15-v15-PkgAC240to760-Meas</t>
  </si>
  <si>
    <t>MLI-CZ15-v03-PkgAC240to760-Base</t>
  </si>
  <si>
    <t>MLI-CZ15-v03-PkgAC240to760-Meas</t>
  </si>
  <si>
    <t>MLI-CZ15-v07-PkgAC240to760-Base</t>
  </si>
  <si>
    <t>MLI-CZ15-v07-PkgAC240to760-Meas</t>
  </si>
  <si>
    <t>MLI-CZ15-v11-PkgAC240to760-Base</t>
  </si>
  <si>
    <t>MLI-CZ15-v11-PkgAC240to760-Meas</t>
  </si>
  <si>
    <t>MLI-CZ15-v15-PkgAC240to760-Base</t>
  </si>
  <si>
    <t>MLI-CZ15-v15-PkgAC240to760-Meas</t>
  </si>
  <si>
    <t>Mtl-CZ15-v03-PkgAC240to760-Base</t>
  </si>
  <si>
    <t>Mtl-CZ15-v03-PkgAC240to760-Meas</t>
  </si>
  <si>
    <t>Mtl-CZ15-v07-PkgAC240to760-Base</t>
  </si>
  <si>
    <t>Mtl-CZ15-v07-PkgAC240to760-Meas</t>
  </si>
  <si>
    <t>Mtl-CZ15-v11-PkgAC240to760-Base</t>
  </si>
  <si>
    <t>Mtl-CZ15-v11-PkgAC240to760-Meas</t>
  </si>
  <si>
    <t>Mtl-CZ15-v15-PkgAC240to760-Base</t>
  </si>
  <si>
    <t>Mtl-CZ15-v15-PkgAC240to760-Meas</t>
  </si>
  <si>
    <t>Nrs-CZ15-v03-PkgAC240to760-Base</t>
  </si>
  <si>
    <t>Nrs-CZ15-v03-PkgAC240to760-Meas</t>
  </si>
  <si>
    <t>Nrs-CZ15-v07-PkgAC240to760-Base</t>
  </si>
  <si>
    <t>Nrs-CZ15-v07-PkgAC240to760-Meas</t>
  </si>
  <si>
    <t>Nrs-CZ15-v11-PkgAC240to760-Base</t>
  </si>
  <si>
    <t>Nrs-CZ15-v11-PkgAC240to760-Meas</t>
  </si>
  <si>
    <t>Nrs-CZ15-v15-PkgAC240to760-Base</t>
  </si>
  <si>
    <t>Nrs-CZ15-v15-PkgAC240to760-Meas</t>
  </si>
  <si>
    <t>OfL-CZ15-v03-PkgAC240to760-Base</t>
  </si>
  <si>
    <t>OfL-CZ15-v03-PkgAC240to760-Meas</t>
  </si>
  <si>
    <t>OfL-CZ15-v07-PkgAC240to760-Base</t>
  </si>
  <si>
    <t>OfL-CZ15-v07-PkgAC240to760-Meas</t>
  </si>
  <si>
    <t>OfL-CZ15-v11-PkgAC240to760-Base</t>
  </si>
  <si>
    <t>OfL-CZ15-v11-PkgAC240to760-Meas</t>
  </si>
  <si>
    <t>OfL-CZ15-v15-PkgAC240to760-Base</t>
  </si>
  <si>
    <t>OfL-CZ15-v15-PkgAC240to760-Meas</t>
  </si>
  <si>
    <t>OfS-CZ15-v03-PkgAC240to760-Base</t>
  </si>
  <si>
    <t>OfS-CZ15-v03-PkgAC240to760-Meas</t>
  </si>
  <si>
    <t>OfS-CZ15-v07-PkgAC240to760-Base</t>
  </si>
  <si>
    <t>OfS-CZ15-v07-PkgAC240to760-Meas</t>
  </si>
  <si>
    <t>OfS-CZ15-v11-PkgAC240to760-Base</t>
  </si>
  <si>
    <t>OfS-CZ15-v11-PkgAC240to760-Meas</t>
  </si>
  <si>
    <t>OfS-CZ15-v15-PkgAC240to760-Base</t>
  </si>
  <si>
    <t>OfS-CZ15-v15-PkgAC240to760-Meas</t>
  </si>
  <si>
    <t>RFF-CZ15-v03-PkgAC240to760-Base</t>
  </si>
  <si>
    <t>RFF-CZ15-v03-PkgAC240to760-Meas</t>
  </si>
  <si>
    <t>RFF-CZ15-v07-PkgAC240to760-Base</t>
  </si>
  <si>
    <t>RFF-CZ15-v07-PkgAC240to760-Meas</t>
  </si>
  <si>
    <t>RFF-CZ15-v11-PkgAC240to760-Base</t>
  </si>
  <si>
    <t>RFF-CZ15-v11-PkgAC240to760-Meas</t>
  </si>
  <si>
    <t>RFF-CZ15-v15-PkgAC240to760-Base</t>
  </si>
  <si>
    <t>RFF-CZ15-v15-PkgAC240to760-Meas</t>
  </si>
  <si>
    <t>RSD-CZ15-v03-PkgAC240to760-Base</t>
  </si>
  <si>
    <t>RSD-CZ15-v03-PkgAC240to760-Meas</t>
  </si>
  <si>
    <t>RSD-CZ15-v07-PkgAC240to760-Base</t>
  </si>
  <si>
    <t>RSD-CZ15-v07-PkgAC240to760-Meas</t>
  </si>
  <si>
    <t>RSD-CZ15-v11-PkgAC240to760-Base</t>
  </si>
  <si>
    <t>RSD-CZ15-v11-PkgAC240to760-Meas</t>
  </si>
  <si>
    <t>RSD-CZ15-v15-PkgAC240to760-Base</t>
  </si>
  <si>
    <t>RSD-CZ15-v15-PkgAC240to760-Meas</t>
  </si>
  <si>
    <t>Rt3-CZ15-v03-PkgAC240to760-Base</t>
  </si>
  <si>
    <t>Rt3-CZ15-v03-PkgAC240to760-Meas</t>
  </si>
  <si>
    <t>Rt3-CZ15-v07-PkgAC240to760-Base</t>
  </si>
  <si>
    <t>Rt3-CZ15-v07-PkgAC240to760-Meas</t>
  </si>
  <si>
    <t>Rt3-CZ15-v11-PkgAC240to760-Base</t>
  </si>
  <si>
    <t>Rt3-CZ15-v11-PkgAC240to760-Meas</t>
  </si>
  <si>
    <t>Rt3-CZ15-v15-PkgAC240to760-Base</t>
  </si>
  <si>
    <t>Rt3-CZ15-v15-PkgAC240to760-Meas</t>
  </si>
  <si>
    <t>RtL-CZ15-v03-PkgAC240to760-Base</t>
  </si>
  <si>
    <t>RtL-CZ15-v03-PkgAC240to760-Meas</t>
  </si>
  <si>
    <t>RtL-CZ15-v07-PkgAC240to760-Base</t>
  </si>
  <si>
    <t>RtL-CZ15-v07-PkgAC240to760-Meas</t>
  </si>
  <si>
    <t>RtL-CZ15-v11-PkgAC240to760-Base</t>
  </si>
  <si>
    <t>RtL-CZ15-v11-PkgAC240to760-Meas</t>
  </si>
  <si>
    <t>RtL-CZ15-v15-PkgAC240to760-Base</t>
  </si>
  <si>
    <t>RtL-CZ15-v15-PkgAC240to760-Meas</t>
  </si>
  <si>
    <t>RtS-CZ15-v03-PkgAC240to760-Base</t>
  </si>
  <si>
    <t>RtS-CZ15-v03-PkgAC240to760-Meas</t>
  </si>
  <si>
    <t>RtS-CZ15-v07-PkgAC240to760-Base</t>
  </si>
  <si>
    <t>RtS-CZ15-v07-PkgAC240to760-Meas</t>
  </si>
  <si>
    <t>RtS-CZ15-v11-PkgAC240to760-Base</t>
  </si>
  <si>
    <t>RtS-CZ15-v11-PkgAC240to760-Meas</t>
  </si>
  <si>
    <t>RtS-CZ15-v15-PkgAC240to760-Base</t>
  </si>
  <si>
    <t>RtS-CZ15-v15-PkgAC240to760-Meas</t>
  </si>
  <si>
    <t>SCn-CZ15-v03-PkgAC240to760-Base</t>
  </si>
  <si>
    <t>SCn-CZ15-v03-PkgAC240to760-Meas</t>
  </si>
  <si>
    <t>SCn-CZ15-v07-PkgAC240to760-Base</t>
  </si>
  <si>
    <t>SCn-CZ15-v07-PkgAC240to760-Meas</t>
  </si>
  <si>
    <t>SCn-CZ15-v11-PkgAC240to760-Base</t>
  </si>
  <si>
    <t>SCn-CZ15-v11-PkgAC240to760-Meas</t>
  </si>
  <si>
    <t>SCn-CZ15-v15-PkgAC240to760-Base</t>
  </si>
  <si>
    <t>SCn-CZ15-v15-PkgAC240to760-Meas</t>
  </si>
  <si>
    <t>Gro-CZ15-v03-PkgAC240to760-Base</t>
  </si>
  <si>
    <t>Gro-CZ15-v03-PkgAC240to760-Meas</t>
  </si>
  <si>
    <t>Gro-CZ15-v07-PkgAC240to760-Base</t>
  </si>
  <si>
    <t>Gro-CZ15-v07-PkgAC240to760-Meas</t>
  </si>
  <si>
    <t>Gro-CZ15-v11-PkgAC240to760-Base</t>
  </si>
  <si>
    <t>Gro-CZ15-v11-PkgAC240to760-Meas</t>
  </si>
  <si>
    <t>Gro-CZ15-v15-PkgAC240to760-Base</t>
  </si>
  <si>
    <t>Gro-CZ15-v15-PkgAC240to760-Meas</t>
  </si>
  <si>
    <t>WRf-CZ15-v03-PkgAC240to760-Base</t>
  </si>
  <si>
    <t>WRf-CZ15-v03-PkgAC240to760-Meas</t>
  </si>
  <si>
    <t>WRf-CZ15-v07-PkgAC240to760-Base</t>
  </si>
  <si>
    <t>WRf-CZ15-v07-PkgAC240to760-Meas</t>
  </si>
  <si>
    <t>WRf-CZ15-v11-PkgAC240to760-Base</t>
  </si>
  <si>
    <t>WRf-CZ15-v11-PkgAC240to760-Meas</t>
  </si>
  <si>
    <t>WRf-CZ15-v15-PkgAC240to760-Base</t>
  </si>
  <si>
    <t>WRf-CZ15-v15-PkgAC240to760-Meas</t>
  </si>
  <si>
    <t>Asm-CZ15-v03-PkgAC240to760</t>
  </si>
  <si>
    <t>Asm-CZ15-v07-PkgAC240to760</t>
  </si>
  <si>
    <t>Asm-CZ15-v11-PkgAC240to760</t>
  </si>
  <si>
    <t>Asm-CZ15-v15-PkgAC240to760</t>
  </si>
  <si>
    <t>ECC-CZ15-v03-PkgAC240to760</t>
  </si>
  <si>
    <t>ECC-CZ15-v07-PkgAC240to760</t>
  </si>
  <si>
    <t>ECC-CZ15-v11-PkgAC240to760</t>
  </si>
  <si>
    <t>ECC-CZ15-v15-PkgAC240to760</t>
  </si>
  <si>
    <t>EUn-CZ15-v03-PkgAC240to760</t>
  </si>
  <si>
    <t>EUn-CZ15-v07-PkgAC240to760</t>
  </si>
  <si>
    <t>EUn-CZ15-v11-PkgAC240to760</t>
  </si>
  <si>
    <t>EUn-CZ15-v15-PkgAC240to760</t>
  </si>
  <si>
    <t>Hsp-CZ15-v03-PkgAC240to760</t>
  </si>
  <si>
    <t>Hsp-CZ15-v07-PkgAC240to760</t>
  </si>
  <si>
    <t>Hsp-CZ15-v11-PkgAC240to760</t>
  </si>
  <si>
    <t>Hsp-CZ15-v15-PkgAC240to760</t>
  </si>
  <si>
    <t>Htl-CZ15-v03-PkgAC240to760</t>
  </si>
  <si>
    <t>Htl-CZ15-v07-PkgAC240to760</t>
  </si>
  <si>
    <t>Htl-CZ15-v11-PkgAC240to760</t>
  </si>
  <si>
    <t>Htl-CZ15-v15-PkgAC240to760</t>
  </si>
  <si>
    <t>MBT-CZ15-v03-PkgAC240to760</t>
  </si>
  <si>
    <t>MBT-CZ15-v07-PkgAC240to760</t>
  </si>
  <si>
    <t>MBT-CZ15-v11-PkgAC240to760</t>
  </si>
  <si>
    <t>MBT-CZ15-v15-PkgAC240to760</t>
  </si>
  <si>
    <t>MLI-CZ15-v03-PkgAC240to760</t>
  </si>
  <si>
    <t>MLI-CZ15-v07-PkgAC240to760</t>
  </si>
  <si>
    <t>MLI-CZ15-v11-PkgAC240to760</t>
  </si>
  <si>
    <t>MLI-CZ15-v15-PkgAC240to760</t>
  </si>
  <si>
    <t>Nrs-CZ15-v03-PkgAC240to760</t>
  </si>
  <si>
    <t>Nrs-CZ15-v07-PkgAC240to760</t>
  </si>
  <si>
    <t>Nrs-CZ15-v11-PkgAC240to760</t>
  </si>
  <si>
    <t>Nrs-CZ15-v15-PkgAC240to760</t>
  </si>
  <si>
    <t>OfL-CZ15-v03-PkgAC240to760</t>
  </si>
  <si>
    <t>OfL-CZ15-v07-PkgAC240to760</t>
  </si>
  <si>
    <t>OfL-CZ15-v11-PkgAC240to760</t>
  </si>
  <si>
    <t>OfL-CZ15-v15-PkgAC240to760</t>
  </si>
  <si>
    <t>OfS-CZ15-v03-PkgAC240to760</t>
  </si>
  <si>
    <t>OfS-CZ15-v07-PkgAC240to760</t>
  </si>
  <si>
    <t>OfS-CZ15-v11-PkgAC240to760</t>
  </si>
  <si>
    <t>OfS-CZ15-v15-PkgAC240to760</t>
  </si>
  <si>
    <t>RFF-CZ15-v03-PkgAC240to760</t>
  </si>
  <si>
    <t>RFF-CZ15-v07-PkgAC240to760</t>
  </si>
  <si>
    <t>RFF-CZ15-v11-PkgAC240to760</t>
  </si>
  <si>
    <t>RFF-CZ15-v15-PkgAC240to760</t>
  </si>
  <si>
    <t>RSD-CZ15-v03-PkgAC240to760</t>
  </si>
  <si>
    <t>RSD-CZ15-v07-PkgAC240to760</t>
  </si>
  <si>
    <t>RSD-CZ15-v11-PkgAC240to760</t>
  </si>
  <si>
    <t>RSD-CZ15-v15-PkgAC240to760</t>
  </si>
  <si>
    <t>Rt3-CZ15-v03-PkgAC240to760</t>
  </si>
  <si>
    <t>Rt3-CZ15-v07-PkgAC240to760</t>
  </si>
  <si>
    <t>Rt3-CZ15-v11-PkgAC240to760</t>
  </si>
  <si>
    <t>Rt3-CZ15-v15-PkgAC240to760</t>
  </si>
  <si>
    <t>RtL-CZ15-v03-PkgAC240to760</t>
  </si>
  <si>
    <t>RtL-CZ15-v07-PkgAC240to760</t>
  </si>
  <si>
    <t>RtL-CZ15-v11-PkgAC240to760</t>
  </si>
  <si>
    <t>RtL-CZ15-v15-PkgAC240to760</t>
  </si>
  <si>
    <t>RtS-CZ15-v03-PkgAC240to760</t>
  </si>
  <si>
    <t>RtS-CZ15-v07-PkgAC240to760</t>
  </si>
  <si>
    <t>RtS-CZ15-v11-PkgAC240to760</t>
  </si>
  <si>
    <t>RtS-CZ15-v15-PkgAC240to760</t>
  </si>
  <si>
    <t>SCn-CZ15-v03-PkgAC240to760</t>
  </si>
  <si>
    <t>SCn-CZ15-v07-PkgAC240to760</t>
  </si>
  <si>
    <t>SCn-CZ15-v11-PkgAC240to760</t>
  </si>
  <si>
    <t>SCn-CZ15-v15-PkgAC240to760</t>
  </si>
  <si>
    <t>Gro-CZ15-v03-PkgAC240to760</t>
  </si>
  <si>
    <t>Gro-CZ15-v07-PkgAC240to760</t>
  </si>
  <si>
    <t>Gro-CZ15-v11-PkgAC240to760</t>
  </si>
  <si>
    <t>Gro-CZ15-v15-PkgAC240to760</t>
  </si>
  <si>
    <t>WRf-CZ15-v03-PkgAC240to760</t>
  </si>
  <si>
    <t>WRf-CZ15-v07-PkgAC240to760</t>
  </si>
  <si>
    <t>WRf-CZ15-v11-PkgAC240to760</t>
  </si>
  <si>
    <t>WRf-CZ15-v15-PkgAC240to760</t>
  </si>
  <si>
    <t>Meas</t>
  </si>
  <si>
    <t>Base</t>
  </si>
  <si>
    <t>Therms/Ton
Gas Savings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</si>
</sst>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0.0"/>
    <numFmt numFmtId="165" formatCode="0.000%"/>
    <numFmt numFmtId="166" formatCode="0.000000"/>
    <numFmt numFmtId="167" formatCode="0.00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1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3" fillId="0" borderId="0"/>
    <xf numFmtId="0" fontId="4" fillId="0" borderId="0"/>
    <xf numFmtId="43" fontId="3" fillId="0" borderId="0" applyFont="0" applyFill="0" applyBorder="0" applyAlignment="0" applyProtection="0"/>
    <xf numFmtId="0" fontId="3" fillId="0" borderId="0"/>
  </cellStyleXfs>
  <cellXfs count="31">
    <xf numFmtId="0" fontId="0" fillId="0" borderId="0" xfId="0"/>
    <xf numFmtId="0" fontId="0" fillId="0" borderId="1" xfId="0" applyBorder="1"/>
    <xf numFmtId="0" fontId="0" fillId="2" borderId="1" xfId="0" applyFill="1" applyBorder="1"/>
    <xf numFmtId="0" fontId="2" fillId="3" borderId="2" xfId="0" applyFont="1" applyFill="1" applyBorder="1"/>
    <xf numFmtId="0" fontId="2" fillId="3" borderId="3" xfId="0" applyFont="1" applyFill="1" applyBorder="1"/>
    <xf numFmtId="0" fontId="0" fillId="4" borderId="1" xfId="0" applyFill="1" applyBorder="1"/>
    <xf numFmtId="10" fontId="0" fillId="0" borderId="1" xfId="1" applyNumberFormat="1" applyFont="1" applyBorder="1"/>
    <xf numFmtId="0" fontId="2" fillId="0" borderId="1" xfId="0" applyFont="1" applyBorder="1"/>
    <xf numFmtId="0" fontId="0" fillId="5" borderId="1" xfId="0" applyNumberFormat="1" applyFill="1" applyBorder="1" applyAlignment="1" applyProtection="1">
      <alignment horizontal="center" vertical="center" wrapText="1"/>
    </xf>
    <xf numFmtId="0" fontId="3" fillId="6" borderId="1" xfId="2" applyFont="1" applyFill="1" applyBorder="1" applyAlignment="1">
      <alignment horizontal="center" vertical="center"/>
    </xf>
    <xf numFmtId="0" fontId="2" fillId="2" borderId="1" xfId="0" applyFont="1" applyFill="1" applyBorder="1"/>
    <xf numFmtId="0" fontId="0" fillId="2" borderId="0" xfId="0" applyFill="1"/>
    <xf numFmtId="0" fontId="2" fillId="3" borderId="1" xfId="0" applyFont="1" applyFill="1" applyBorder="1"/>
    <xf numFmtId="0" fontId="2" fillId="0" borderId="1" xfId="0" applyFont="1" applyFill="1" applyBorder="1"/>
    <xf numFmtId="165" fontId="0" fillId="0" borderId="1" xfId="1" applyNumberFormat="1" applyFont="1" applyBorder="1"/>
    <xf numFmtId="0" fontId="5" fillId="7" borderId="1" xfId="0" applyFont="1" applyFill="1" applyBorder="1" applyAlignment="1" applyProtection="1">
      <alignment horizontal="center" vertical="center" wrapText="1"/>
    </xf>
    <xf numFmtId="0" fontId="6" fillId="8" borderId="1" xfId="0" applyFont="1" applyFill="1" applyBorder="1"/>
    <xf numFmtId="0" fontId="0" fillId="9" borderId="1" xfId="0" applyFill="1" applyBorder="1"/>
    <xf numFmtId="0" fontId="2" fillId="2" borderId="0" xfId="0" applyFont="1" applyFill="1" applyBorder="1"/>
    <xf numFmtId="0" fontId="0" fillId="0" borderId="1" xfId="0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7" fillId="0" borderId="0" xfId="0" applyFont="1" applyFill="1"/>
    <xf numFmtId="0" fontId="8" fillId="0" borderId="1" xfId="0" applyFont="1" applyFill="1" applyBorder="1"/>
    <xf numFmtId="164" fontId="7" fillId="0" borderId="1" xfId="0" applyNumberFormat="1" applyFont="1" applyFill="1" applyBorder="1"/>
    <xf numFmtId="2" fontId="0" fillId="0" borderId="0" xfId="0" applyNumberFormat="1"/>
    <xf numFmtId="2" fontId="0" fillId="5" borderId="1" xfId="0" applyNumberFormat="1" applyFill="1" applyBorder="1" applyAlignment="1" applyProtection="1">
      <alignment horizontal="center" vertical="center" wrapText="1"/>
    </xf>
    <xf numFmtId="2" fontId="0" fillId="0" borderId="1" xfId="0" applyNumberFormat="1" applyBorder="1" applyAlignment="1">
      <alignment horizontal="center"/>
    </xf>
    <xf numFmtId="166" fontId="0" fillId="0" borderId="0" xfId="0" applyNumberFormat="1"/>
    <xf numFmtId="166" fontId="0" fillId="5" borderId="1" xfId="0" applyNumberFormat="1" applyFill="1" applyBorder="1" applyAlignment="1" applyProtection="1">
      <alignment horizontal="center" vertical="center" wrapText="1"/>
    </xf>
    <xf numFmtId="167" fontId="0" fillId="2" borderId="1" xfId="0" applyNumberFormat="1" applyFill="1" applyBorder="1" applyAlignment="1">
      <alignment horizontal="center"/>
    </xf>
  </cellXfs>
  <cellStyles count="6">
    <cellStyle name="Comma 2 2 4" xfId="4" xr:uid="{7600DED1-F915-4CEE-9F1D-6B299242B753}"/>
    <cellStyle name="Normal" xfId="0" builtinId="0"/>
    <cellStyle name="Normal 10 2 2" xfId="2" xr:uid="{3D0BD19A-0DE7-44C4-A686-9072A38E9A38}"/>
    <cellStyle name="Normal 2" xfId="5" xr:uid="{492521F4-73C6-43AE-B91D-3562AAE6BC6C}"/>
    <cellStyle name="Normal 6" xfId="3" xr:uid="{178BC524-9CA4-402E-BF90-F393128FE108}"/>
    <cellStyle name="Percent" xfId="1" builtinId="5"/>
  </cellStyles>
  <dxfs count="1">
    <dxf>
      <fill>
        <patternFill>
          <bgColor theme="1" tint="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00555F-1D33-450F-96F9-BF5B40DFA4DA}">
  <sheetPr codeName="Sheet1"/>
  <dimension ref="B2:J21"/>
  <sheetViews>
    <sheetView tabSelected="1" workbookViewId="0">
      <selection activeCell="L9" sqref="L9:L10"/>
    </sheetView>
  </sheetViews>
  <sheetFormatPr defaultRowHeight="14.5" x14ac:dyDescent="0.35"/>
  <cols>
    <col min="1" max="1" width="9.08984375" bestFit="1" customWidth="1"/>
    <col min="2" max="2" width="73.453125" bestFit="1" customWidth="1"/>
    <col min="3" max="3" width="10.453125" customWidth="1"/>
    <col min="5" max="5" width="18.453125" customWidth="1"/>
    <col min="6" max="6" width="12.36328125" customWidth="1"/>
    <col min="7" max="7" width="14.90625" bestFit="1" customWidth="1"/>
    <col min="8" max="8" width="9.54296875" style="25" customWidth="1"/>
    <col min="9" max="9" width="15.90625" style="28" customWidth="1"/>
    <col min="10" max="10" width="11.08984375" style="25" hidden="1" customWidth="1"/>
  </cols>
  <sheetData>
    <row r="2" spans="2:10" x14ac:dyDescent="0.35">
      <c r="G2" t="s">
        <v>143</v>
      </c>
    </row>
    <row r="3" spans="2:10" ht="58" x14ac:dyDescent="0.35">
      <c r="B3" s="15" t="s">
        <v>115</v>
      </c>
      <c r="C3" s="15" t="s">
        <v>116</v>
      </c>
      <c r="D3" s="15" t="s">
        <v>117</v>
      </c>
      <c r="E3" s="15" t="s">
        <v>565</v>
      </c>
      <c r="F3" s="15" t="s">
        <v>118</v>
      </c>
      <c r="G3" s="8" t="s">
        <v>129</v>
      </c>
      <c r="H3" s="26" t="s">
        <v>1978</v>
      </c>
      <c r="I3" s="29" t="s">
        <v>1977</v>
      </c>
      <c r="J3" s="26" t="s">
        <v>2279</v>
      </c>
    </row>
    <row r="4" spans="2:10" x14ac:dyDescent="0.35">
      <c r="B4" s="16" t="str">
        <f t="shared" ref="B4:B5" si="0">_xlfn.CONCAT("HVAC Package Unit Evaporative Pre-Cooler System and Controls",", ",C4,", ", D4)</f>
        <v>HVAC Package Unit Evaporative Pre-Cooler System and Controls, Asm, CZ15</v>
      </c>
      <c r="C4" s="9" t="str">
        <f t="shared" ref="C4:C5" si="1">LEFT(G4,3)</f>
        <v>Asm</v>
      </c>
      <c r="D4" s="9" t="str">
        <f t="shared" ref="D4:D5" si="2">MID(G4,5,4)</f>
        <v>CZ15</v>
      </c>
      <c r="E4" s="9" t="s">
        <v>1974</v>
      </c>
      <c r="F4" s="9" t="s">
        <v>119</v>
      </c>
      <c r="G4" s="19" t="s">
        <v>163</v>
      </c>
      <c r="H4" s="27">
        <f>ROUND(SUMIFS('Base Case Weighting'!$W$5:$W$76,'Base Case Weighting'!$Q$5:$Q$76,$G4),2)</f>
        <v>312.22000000000003</v>
      </c>
      <c r="I4" s="30">
        <f>ROUND(SUMIFS('Base Case Weighting'!$X$5:$X$76,'Base Case Weighting'!$Q$5:$Q$76,$G4),5)</f>
        <v>0.12523000000000001</v>
      </c>
      <c r="J4" s="30">
        <f>ROUND(SUMIFS('Base Case Weighting'!$Y$5:$Y$76,'Base Case Weighting'!$Q$5:$Q$76,$G4),5)</f>
        <v>-6.0000000000000002E-5</v>
      </c>
    </row>
    <row r="5" spans="2:10" x14ac:dyDescent="0.35">
      <c r="B5" s="16" t="str">
        <f t="shared" si="0"/>
        <v>HVAC Package Unit Evaporative Pre-Cooler System and Controls, ECC, CZ15</v>
      </c>
      <c r="C5" s="9" t="str">
        <f t="shared" si="1"/>
        <v>ECC</v>
      </c>
      <c r="D5" s="9" t="str">
        <f t="shared" si="2"/>
        <v>CZ15</v>
      </c>
      <c r="E5" s="9" t="s">
        <v>1974</v>
      </c>
      <c r="F5" s="9" t="s">
        <v>119</v>
      </c>
      <c r="G5" s="19" t="s">
        <v>180</v>
      </c>
      <c r="H5" s="27">
        <f>ROUND(SUMIFS('Base Case Weighting'!$W$5:$W$76,'Base Case Weighting'!$Q$5:$Q$76,$G5),2)</f>
        <v>213.24</v>
      </c>
      <c r="I5" s="30">
        <f>ROUND(SUMIFS('Base Case Weighting'!$X$5:$X$76,'Base Case Weighting'!$Q$5:$Q$76,$G5),5)</f>
        <v>0.13114000000000001</v>
      </c>
      <c r="J5" s="30">
        <f>ROUND(SUMIFS('Base Case Weighting'!$Y$5:$Y$76,'Base Case Weighting'!$Q$5:$Q$76,$G5),5)</f>
        <v>-2.0000000000000002E-5</v>
      </c>
    </row>
    <row r="6" spans="2:10" x14ac:dyDescent="0.35">
      <c r="B6" s="16" t="str">
        <f t="shared" ref="B6:B8" si="3">_xlfn.CONCAT("HVAC Package Unit Evaporative Pre-Cooler System and Controls",", ",C6,", ", D6)</f>
        <v>HVAC Package Unit Evaporative Pre-Cooler System and Controls, EUn, CZ15</v>
      </c>
      <c r="C6" s="9" t="str">
        <f t="shared" ref="C6:C8" si="4">LEFT(G6,3)</f>
        <v>EUn</v>
      </c>
      <c r="D6" s="9" t="str">
        <f t="shared" ref="D6:D8" si="5">MID(G6,5,4)</f>
        <v>CZ15</v>
      </c>
      <c r="E6" s="9" t="s">
        <v>1974</v>
      </c>
      <c r="F6" s="9" t="s">
        <v>119</v>
      </c>
      <c r="G6" s="19" t="s">
        <v>248</v>
      </c>
      <c r="H6" s="27">
        <f>ROUND(SUMIFS('Base Case Weighting'!$W$5:$W$76,'Base Case Weighting'!$Q$5:$Q$76,$G6),2)</f>
        <v>236.62</v>
      </c>
      <c r="I6" s="30">
        <f>ROUND(SUMIFS('Base Case Weighting'!$X$5:$X$76,'Base Case Weighting'!$Q$5:$Q$76,$G6),5)</f>
        <v>0.13825999999999999</v>
      </c>
      <c r="J6" s="30">
        <f>ROUND(SUMIFS('Base Case Weighting'!$Y$5:$Y$76,'Base Case Weighting'!$Q$5:$Q$76,$G6),5)</f>
        <v>-1.4999999999999999E-4</v>
      </c>
    </row>
    <row r="7" spans="2:10" x14ac:dyDescent="0.35">
      <c r="B7" s="16" t="str">
        <f t="shared" si="3"/>
        <v>HVAC Package Unit Evaporative Pre-Cooler System and Controls, Hsp, CZ15</v>
      </c>
      <c r="C7" s="9" t="str">
        <f t="shared" si="4"/>
        <v>Hsp</v>
      </c>
      <c r="D7" s="9" t="str">
        <f t="shared" si="5"/>
        <v>CZ15</v>
      </c>
      <c r="E7" s="9" t="s">
        <v>1974</v>
      </c>
      <c r="F7" s="9" t="s">
        <v>119</v>
      </c>
      <c r="G7" s="19" t="s">
        <v>299</v>
      </c>
      <c r="H7" s="27">
        <f>ROUND(SUMIFS('Base Case Weighting'!$W$5:$W$76,'Base Case Weighting'!$Q$5:$Q$76,$G7),2)</f>
        <v>301.27</v>
      </c>
      <c r="I7" s="30">
        <f>ROUND(SUMIFS('Base Case Weighting'!$X$5:$X$76,'Base Case Weighting'!$Q$5:$Q$76,$G7),5)</f>
        <v>0.128</v>
      </c>
      <c r="J7" s="30">
        <f>ROUND(SUMIFS('Base Case Weighting'!$Y$5:$Y$76,'Base Case Weighting'!$Q$5:$Q$76,$G7),5)</f>
        <v>-3.0000000000000001E-5</v>
      </c>
    </row>
    <row r="8" spans="2:10" x14ac:dyDescent="0.35">
      <c r="B8" s="16" t="str">
        <f t="shared" si="3"/>
        <v>HVAC Package Unit Evaporative Pre-Cooler System and Controls, Htl, CZ15</v>
      </c>
      <c r="C8" s="9" t="str">
        <f t="shared" si="4"/>
        <v>Htl</v>
      </c>
      <c r="D8" s="9" t="str">
        <f t="shared" si="5"/>
        <v>CZ15</v>
      </c>
      <c r="E8" s="9" t="s">
        <v>1974</v>
      </c>
      <c r="F8" s="9" t="s">
        <v>119</v>
      </c>
      <c r="G8" s="19" t="s">
        <v>316</v>
      </c>
      <c r="H8" s="27">
        <f>ROUND(SUMIFS('Base Case Weighting'!$W$5:$W$76,'Base Case Weighting'!$Q$5:$Q$76,$G8),2)</f>
        <v>271.49</v>
      </c>
      <c r="I8" s="30">
        <f>ROUND(SUMIFS('Base Case Weighting'!$X$5:$X$76,'Base Case Weighting'!$Q$5:$Q$76,$G8),5)</f>
        <v>0.11473</v>
      </c>
      <c r="J8" s="30">
        <f>ROUND(SUMIFS('Base Case Weighting'!$Y$5:$Y$76,'Base Case Weighting'!$Q$5:$Q$76,$G8),5)</f>
        <v>-1.2E-4</v>
      </c>
    </row>
    <row r="9" spans="2:10" x14ac:dyDescent="0.35">
      <c r="B9" s="16" t="str">
        <f t="shared" ref="B9:B11" si="6">_xlfn.CONCAT("HVAC Package Unit Evaporative Pre-Cooler System and Controls",", ",C9,", ", D9)</f>
        <v>HVAC Package Unit Evaporative Pre-Cooler System and Controls, MBT, CZ15</v>
      </c>
      <c r="C9" s="9" t="str">
        <f t="shared" ref="C9:C11" si="7">LEFT(G9,3)</f>
        <v>MBT</v>
      </c>
      <c r="D9" s="9" t="str">
        <f t="shared" ref="D9:D11" si="8">MID(G9,5,4)</f>
        <v>CZ15</v>
      </c>
      <c r="E9" s="9" t="s">
        <v>1974</v>
      </c>
      <c r="F9" s="9" t="s">
        <v>119</v>
      </c>
      <c r="G9" s="19" t="s">
        <v>334</v>
      </c>
      <c r="H9" s="27">
        <f>ROUND(SUMIFS('Base Case Weighting'!$W$5:$W$76,'Base Case Weighting'!$Q$5:$Q$76,$G9),2)</f>
        <v>206.17</v>
      </c>
      <c r="I9" s="30">
        <f>ROUND(SUMIFS('Base Case Weighting'!$X$5:$X$76,'Base Case Weighting'!$Q$5:$Q$76,$G9),5)</f>
        <v>9.0569999999999998E-2</v>
      </c>
      <c r="J9" s="30">
        <f>ROUND(SUMIFS('Base Case Weighting'!$Y$5:$Y$76,'Base Case Weighting'!$Q$5:$Q$76,$G9),5)</f>
        <v>4.0000000000000003E-5</v>
      </c>
    </row>
    <row r="10" spans="2:10" x14ac:dyDescent="0.35">
      <c r="B10" s="16" t="str">
        <f t="shared" si="6"/>
        <v>HVAC Package Unit Evaporative Pre-Cooler System and Controls, MLI, CZ15</v>
      </c>
      <c r="C10" s="9" t="str">
        <f t="shared" si="7"/>
        <v>MLI</v>
      </c>
      <c r="D10" s="9" t="str">
        <f t="shared" si="8"/>
        <v>CZ15</v>
      </c>
      <c r="E10" s="9" t="s">
        <v>1974</v>
      </c>
      <c r="F10" s="9" t="s">
        <v>119</v>
      </c>
      <c r="G10" s="19" t="s">
        <v>351</v>
      </c>
      <c r="H10" s="27">
        <f>ROUND(SUMIFS('Base Case Weighting'!$W$5:$W$76,'Base Case Weighting'!$Q$5:$Q$76,$G10),2)</f>
        <v>189.82</v>
      </c>
      <c r="I10" s="30">
        <f>ROUND(SUMIFS('Base Case Weighting'!$X$5:$X$76,'Base Case Weighting'!$Q$5:$Q$76,$G10),5)</f>
        <v>7.077E-2</v>
      </c>
      <c r="J10" s="30">
        <f>ROUND(SUMIFS('Base Case Weighting'!$Y$5:$Y$76,'Base Case Weighting'!$Q$5:$Q$76,$G10),5)</f>
        <v>-5.0000000000000002E-5</v>
      </c>
    </row>
    <row r="11" spans="2:10" x14ac:dyDescent="0.35">
      <c r="B11" s="16" t="str">
        <f t="shared" si="6"/>
        <v>HVAC Package Unit Evaporative Pre-Cooler System and Controls, Nrs, CZ15</v>
      </c>
      <c r="C11" s="9" t="str">
        <f t="shared" si="7"/>
        <v>Nrs</v>
      </c>
      <c r="D11" s="9" t="str">
        <f t="shared" si="8"/>
        <v>CZ15</v>
      </c>
      <c r="E11" s="9" t="s">
        <v>1974</v>
      </c>
      <c r="F11" s="9" t="s">
        <v>119</v>
      </c>
      <c r="G11" s="19" t="s">
        <v>385</v>
      </c>
      <c r="H11" s="27">
        <f>ROUND(SUMIFS('Base Case Weighting'!$W$5:$W$76,'Base Case Weighting'!$Q$5:$Q$76,$G11),2)</f>
        <v>280.49</v>
      </c>
      <c r="I11" s="30">
        <f>ROUND(SUMIFS('Base Case Weighting'!$X$5:$X$76,'Base Case Weighting'!$Q$5:$Q$76,$G11),5)</f>
        <v>0.12231</v>
      </c>
      <c r="J11" s="30">
        <f>ROUND(SUMIFS('Base Case Weighting'!$Y$5:$Y$76,'Base Case Weighting'!$Q$5:$Q$76,$G11),5)</f>
        <v>-1.2999999999999999E-4</v>
      </c>
    </row>
    <row r="12" spans="2:10" x14ac:dyDescent="0.35">
      <c r="B12" s="16" t="str">
        <f t="shared" ref="B12:B15" si="9">_xlfn.CONCAT("HVAC Package Unit Evaporative Pre-Cooler System and Controls",", ",C12,", ", D12)</f>
        <v>HVAC Package Unit Evaporative Pre-Cooler System and Controls, OfL, CZ15</v>
      </c>
      <c r="C12" s="9" t="str">
        <f t="shared" ref="C12:C15" si="10">LEFT(G12,3)</f>
        <v>OfL</v>
      </c>
      <c r="D12" s="9" t="str">
        <f t="shared" ref="D12:D15" si="11">MID(G12,5,4)</f>
        <v>CZ15</v>
      </c>
      <c r="E12" s="9" t="s">
        <v>1974</v>
      </c>
      <c r="F12" s="9" t="s">
        <v>119</v>
      </c>
      <c r="G12" s="19" t="s">
        <v>402</v>
      </c>
      <c r="H12" s="27">
        <f>ROUND(SUMIFS('Base Case Weighting'!$W$5:$W$76,'Base Case Weighting'!$Q$5:$Q$76,$G12),2)</f>
        <v>207.91</v>
      </c>
      <c r="I12" s="30">
        <f>ROUND(SUMIFS('Base Case Weighting'!$X$5:$X$76,'Base Case Weighting'!$Q$5:$Q$76,$G12),5)</f>
        <v>6.8959999999999994E-2</v>
      </c>
      <c r="J12" s="30">
        <f>ROUND(SUMIFS('Base Case Weighting'!$Y$5:$Y$76,'Base Case Weighting'!$Q$5:$Q$76,$G12),5)</f>
        <v>0</v>
      </c>
    </row>
    <row r="13" spans="2:10" x14ac:dyDescent="0.35">
      <c r="B13" s="16" t="str">
        <f t="shared" si="9"/>
        <v>HVAC Package Unit Evaporative Pre-Cooler System and Controls, OfS, CZ15</v>
      </c>
      <c r="C13" s="9" t="str">
        <f t="shared" si="10"/>
        <v>OfS</v>
      </c>
      <c r="D13" s="9" t="str">
        <f t="shared" si="11"/>
        <v>CZ15</v>
      </c>
      <c r="E13" s="9" t="s">
        <v>1974</v>
      </c>
      <c r="F13" s="9" t="s">
        <v>119</v>
      </c>
      <c r="G13" s="19" t="s">
        <v>419</v>
      </c>
      <c r="H13" s="27">
        <f>ROUND(SUMIFS('Base Case Weighting'!$W$5:$W$76,'Base Case Weighting'!$Q$5:$Q$76,$G13),2)</f>
        <v>206.25</v>
      </c>
      <c r="I13" s="30">
        <f>ROUND(SUMIFS('Base Case Weighting'!$X$5:$X$76,'Base Case Weighting'!$Q$5:$Q$76,$G13),5)</f>
        <v>7.2669999999999998E-2</v>
      </c>
      <c r="J13" s="30">
        <f>ROUND(SUMIFS('Base Case Weighting'!$Y$5:$Y$76,'Base Case Weighting'!$Q$5:$Q$76,$G13),5)</f>
        <v>-1.0000000000000001E-5</v>
      </c>
    </row>
    <row r="14" spans="2:10" x14ac:dyDescent="0.35">
      <c r="B14" s="16" t="str">
        <f t="shared" si="9"/>
        <v>HVAC Package Unit Evaporative Pre-Cooler System and Controls, RFF, CZ15</v>
      </c>
      <c r="C14" s="9" t="str">
        <f t="shared" si="10"/>
        <v>RFF</v>
      </c>
      <c r="D14" s="9" t="str">
        <f t="shared" si="11"/>
        <v>CZ15</v>
      </c>
      <c r="E14" s="9" t="s">
        <v>1974</v>
      </c>
      <c r="F14" s="9" t="s">
        <v>119</v>
      </c>
      <c r="G14" s="19" t="s">
        <v>436</v>
      </c>
      <c r="H14" s="27">
        <f>ROUND(SUMIFS('Base Case Weighting'!$W$5:$W$76,'Base Case Weighting'!$Q$5:$Q$76,$G14),2)</f>
        <v>386.65</v>
      </c>
      <c r="I14" s="30">
        <f>ROUND(SUMIFS('Base Case Weighting'!$X$5:$X$76,'Base Case Weighting'!$Q$5:$Q$76,$G14),5)</f>
        <v>0.16708000000000001</v>
      </c>
      <c r="J14" s="30">
        <f>ROUND(SUMIFS('Base Case Weighting'!$Y$5:$Y$76,'Base Case Weighting'!$Q$5:$Q$76,$G14),5)</f>
        <v>-1.0000000000000001E-5</v>
      </c>
    </row>
    <row r="15" spans="2:10" x14ac:dyDescent="0.35">
      <c r="B15" s="16" t="str">
        <f t="shared" si="9"/>
        <v>HVAC Package Unit Evaporative Pre-Cooler System and Controls, RSD, CZ15</v>
      </c>
      <c r="C15" s="9" t="str">
        <f t="shared" si="10"/>
        <v>RSD</v>
      </c>
      <c r="D15" s="9" t="str">
        <f t="shared" si="11"/>
        <v>CZ15</v>
      </c>
      <c r="E15" s="9" t="s">
        <v>1974</v>
      </c>
      <c r="F15" s="9" t="s">
        <v>119</v>
      </c>
      <c r="G15" s="19" t="s">
        <v>453</v>
      </c>
      <c r="H15" s="27">
        <f>ROUND(SUMIFS('Base Case Weighting'!$W$5:$W$76,'Base Case Weighting'!$Q$5:$Q$76,$G15),2)</f>
        <v>353.57</v>
      </c>
      <c r="I15" s="30">
        <f>ROUND(SUMIFS('Base Case Weighting'!$X$5:$X$76,'Base Case Weighting'!$Q$5:$Q$76,$G15),5)</f>
        <v>0.12288</v>
      </c>
      <c r="J15" s="30">
        <f>ROUND(SUMIFS('Base Case Weighting'!$Y$5:$Y$76,'Base Case Weighting'!$Q$5:$Q$76,$G15),5)</f>
        <v>0</v>
      </c>
    </row>
    <row r="16" spans="2:10" x14ac:dyDescent="0.35">
      <c r="B16" s="16" t="str">
        <f t="shared" ref="B16:B19" si="12">_xlfn.CONCAT("HVAC Package Unit Evaporative Pre-Cooler System and Controls",", ",C16,", ", D16)</f>
        <v>HVAC Package Unit Evaporative Pre-Cooler System and Controls, Rt3, CZ15</v>
      </c>
      <c r="C16" s="9" t="str">
        <f t="shared" ref="C16:C19" si="13">LEFT(G16,3)</f>
        <v>Rt3</v>
      </c>
      <c r="D16" s="9" t="str">
        <f t="shared" ref="D16:D19" si="14">MID(G16,5,4)</f>
        <v>CZ15</v>
      </c>
      <c r="E16" s="9" t="s">
        <v>1974</v>
      </c>
      <c r="F16" s="9" t="s">
        <v>119</v>
      </c>
      <c r="G16" s="19" t="s">
        <v>470</v>
      </c>
      <c r="H16" s="27">
        <f>ROUND(SUMIFS('Base Case Weighting'!$W$5:$W$76,'Base Case Weighting'!$Q$5:$Q$76,$G16),2)</f>
        <v>335.2</v>
      </c>
      <c r="I16" s="30">
        <f>ROUND(SUMIFS('Base Case Weighting'!$X$5:$X$76,'Base Case Weighting'!$Q$5:$Q$76,$G16),5)</f>
        <v>0.1391</v>
      </c>
      <c r="J16" s="30">
        <f>ROUND(SUMIFS('Base Case Weighting'!$Y$5:$Y$76,'Base Case Weighting'!$Q$5:$Q$76,$G16),5)</f>
        <v>0</v>
      </c>
    </row>
    <row r="17" spans="2:10" x14ac:dyDescent="0.35">
      <c r="B17" s="16" t="str">
        <f t="shared" si="12"/>
        <v>HVAC Package Unit Evaporative Pre-Cooler System and Controls, RtL, CZ15</v>
      </c>
      <c r="C17" s="9" t="str">
        <f t="shared" si="13"/>
        <v>RtL</v>
      </c>
      <c r="D17" s="9" t="str">
        <f t="shared" si="14"/>
        <v>CZ15</v>
      </c>
      <c r="E17" s="9" t="s">
        <v>1974</v>
      </c>
      <c r="F17" s="9" t="s">
        <v>119</v>
      </c>
      <c r="G17" s="19" t="s">
        <v>487</v>
      </c>
      <c r="H17" s="27">
        <f>ROUND(SUMIFS('Base Case Weighting'!$W$5:$W$76,'Base Case Weighting'!$Q$5:$Q$76,$G17),2)</f>
        <v>352.01</v>
      </c>
      <c r="I17" s="30">
        <f>ROUND(SUMIFS('Base Case Weighting'!$X$5:$X$76,'Base Case Weighting'!$Q$5:$Q$76,$G17),5)</f>
        <v>0.13758000000000001</v>
      </c>
      <c r="J17" s="30">
        <f>ROUND(SUMIFS('Base Case Weighting'!$Y$5:$Y$76,'Base Case Weighting'!$Q$5:$Q$76,$G17),5)</f>
        <v>-1.0000000000000001E-5</v>
      </c>
    </row>
    <row r="18" spans="2:10" x14ac:dyDescent="0.35">
      <c r="B18" s="16" t="str">
        <f t="shared" si="12"/>
        <v>HVAC Package Unit Evaporative Pre-Cooler System and Controls, RtS, CZ15</v>
      </c>
      <c r="C18" s="9" t="str">
        <f t="shared" si="13"/>
        <v>RtS</v>
      </c>
      <c r="D18" s="9" t="str">
        <f t="shared" si="14"/>
        <v>CZ15</v>
      </c>
      <c r="E18" s="9" t="s">
        <v>1974</v>
      </c>
      <c r="F18" s="9" t="s">
        <v>119</v>
      </c>
      <c r="G18" s="19" t="s">
        <v>504</v>
      </c>
      <c r="H18" s="27">
        <f>ROUND(SUMIFS('Base Case Weighting'!$W$5:$W$76,'Base Case Weighting'!$Q$5:$Q$76,$G18),2)</f>
        <v>325.02</v>
      </c>
      <c r="I18" s="30">
        <f>ROUND(SUMIFS('Base Case Weighting'!$X$5:$X$76,'Base Case Weighting'!$Q$5:$Q$76,$G18),5)</f>
        <v>0.14457999999999999</v>
      </c>
      <c r="J18" s="30">
        <f>ROUND(SUMIFS('Base Case Weighting'!$Y$5:$Y$76,'Base Case Weighting'!$Q$5:$Q$76,$G18),5)</f>
        <v>-1.0000000000000001E-5</v>
      </c>
    </row>
    <row r="19" spans="2:10" x14ac:dyDescent="0.35">
      <c r="B19" s="16" t="str">
        <f t="shared" si="12"/>
        <v>HVAC Package Unit Evaporative Pre-Cooler System and Controls, SCn, CZ15</v>
      </c>
      <c r="C19" s="9" t="str">
        <f t="shared" si="13"/>
        <v>SCn</v>
      </c>
      <c r="D19" s="9" t="str">
        <f t="shared" si="14"/>
        <v>CZ15</v>
      </c>
      <c r="E19" s="9" t="s">
        <v>1974</v>
      </c>
      <c r="F19" s="9" t="s">
        <v>119</v>
      </c>
      <c r="G19" s="19" t="s">
        <v>521</v>
      </c>
      <c r="H19" s="27">
        <f>ROUND(SUMIFS('Base Case Weighting'!$W$5:$W$76,'Base Case Weighting'!$Q$5:$Q$76,$G19),2)</f>
        <v>195.73</v>
      </c>
      <c r="I19" s="30">
        <f>ROUND(SUMIFS('Base Case Weighting'!$X$5:$X$76,'Base Case Weighting'!$Q$5:$Q$76,$G19),5)</f>
        <v>6.4990000000000006E-2</v>
      </c>
      <c r="J19" s="30">
        <f>ROUND(SUMIFS('Base Case Weighting'!$Y$5:$Y$76,'Base Case Weighting'!$Q$5:$Q$76,$G19),5)</f>
        <v>-1.0000000000000001E-5</v>
      </c>
    </row>
    <row r="20" spans="2:10" x14ac:dyDescent="0.35">
      <c r="B20" s="16" t="str">
        <f t="shared" ref="B20:B21" si="15">_xlfn.CONCAT("HVAC Package Unit Evaporative Pre-Cooler System and Controls",", ",C20,", ", D20)</f>
        <v>HVAC Package Unit Evaporative Pre-Cooler System and Controls, Gro, CZ15</v>
      </c>
      <c r="C20" s="9" t="str">
        <f t="shared" ref="C20:C21" si="16">LEFT(G20,3)</f>
        <v>Gro</v>
      </c>
      <c r="D20" s="9" t="str">
        <f t="shared" ref="D20:D21" si="17">MID(G20,5,4)</f>
        <v>CZ15</v>
      </c>
      <c r="E20" s="9" t="s">
        <v>1974</v>
      </c>
      <c r="F20" s="9" t="s">
        <v>119</v>
      </c>
      <c r="G20" s="19" t="s">
        <v>265</v>
      </c>
      <c r="H20" s="27">
        <f>ROUND(SUMIFS('Base Case Weighting'!$W$5:$W$76,'Base Case Weighting'!$Q$5:$Q$76,$G20),2)</f>
        <v>177.22</v>
      </c>
      <c r="I20" s="30">
        <f>ROUND(SUMIFS('Base Case Weighting'!$X$5:$X$76,'Base Case Weighting'!$Q$5:$Q$76,$G20),5)</f>
        <v>7.4889999999999998E-2</v>
      </c>
      <c r="J20" s="30">
        <f>ROUND(SUMIFS('Base Case Weighting'!$Y$5:$Y$76,'Base Case Weighting'!$Q$5:$Q$76,$G20),5)</f>
        <v>2.5999999999999998E-4</v>
      </c>
    </row>
    <row r="21" spans="2:10" x14ac:dyDescent="0.35">
      <c r="B21" s="16" t="str">
        <f t="shared" si="15"/>
        <v>HVAC Package Unit Evaporative Pre-Cooler System and Controls, WRf, CZ15</v>
      </c>
      <c r="C21" s="9" t="str">
        <f t="shared" si="16"/>
        <v>WRf</v>
      </c>
      <c r="D21" s="9" t="str">
        <f t="shared" si="17"/>
        <v>CZ15</v>
      </c>
      <c r="E21" s="9" t="s">
        <v>1974</v>
      </c>
      <c r="F21" s="9" t="s">
        <v>119</v>
      </c>
      <c r="G21" s="19" t="s">
        <v>555</v>
      </c>
      <c r="H21" s="27">
        <f>ROUND(SUMIFS('Base Case Weighting'!$W$5:$W$76,'Base Case Weighting'!$Q$5:$Q$76,$G21),2)</f>
        <v>266.49</v>
      </c>
      <c r="I21" s="30">
        <f>ROUND(SUMIFS('Base Case Weighting'!$X$5:$X$76,'Base Case Weighting'!$Q$5:$Q$76,$G21),5)</f>
        <v>8.5870000000000002E-2</v>
      </c>
      <c r="J21" s="30">
        <f>ROUND(SUMIFS('Base Case Weighting'!$Y$5:$Y$76,'Base Case Weighting'!$Q$5:$Q$76,$G21),5)</f>
        <v>-1.7899999999999999E-3</v>
      </c>
    </row>
  </sheetData>
  <autoFilter ref="B3:I21" xr:uid="{97A15CF8-60F8-4568-83B2-EE4F7B0A3B80}"/>
  <sortState xmlns:xlrd2="http://schemas.microsoft.com/office/spreadsheetml/2017/richdata2" ref="B4:I21">
    <sortCondition ref="E4:E21"/>
    <sortCondition ref="D4:D21"/>
    <sortCondition ref="C4:C21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B1:Z76"/>
  <sheetViews>
    <sheetView workbookViewId="0">
      <selection activeCell="O5" sqref="O5:O76"/>
    </sheetView>
  </sheetViews>
  <sheetFormatPr defaultRowHeight="14.5" x14ac:dyDescent="0.35"/>
  <cols>
    <col min="1" max="1" width="8.6328125" customWidth="1"/>
    <col min="2" max="2" width="33.08984375" bestFit="1" customWidth="1"/>
    <col min="3" max="3" width="17.453125" bestFit="1" customWidth="1"/>
    <col min="4" max="5" width="5.36328125" bestFit="1" customWidth="1"/>
    <col min="6" max="6" width="9.6328125" bestFit="1" customWidth="1"/>
    <col min="7" max="7" width="12.54296875" bestFit="1" customWidth="1"/>
    <col min="8" max="8" width="17.54296875" bestFit="1" customWidth="1"/>
    <col min="9" max="9" width="15.36328125" bestFit="1" customWidth="1"/>
    <col min="10" max="10" width="12.08984375" bestFit="1" customWidth="1"/>
    <col min="11" max="11" width="17.453125" bestFit="1" customWidth="1"/>
    <col min="12" max="12" width="14.08984375" bestFit="1" customWidth="1"/>
    <col min="13" max="13" width="10.08984375" bestFit="1" customWidth="1"/>
    <col min="14" max="14" width="17.453125" bestFit="1" customWidth="1"/>
    <col min="15" max="15" width="15.08984375" bestFit="1" customWidth="1"/>
    <col min="16" max="16" width="5.90625" bestFit="1" customWidth="1"/>
    <col min="17" max="17" width="20.6328125" bestFit="1" customWidth="1"/>
    <col min="18" max="18" width="12.453125" bestFit="1" customWidth="1"/>
    <col min="19" max="19" width="22.54296875" bestFit="1" customWidth="1"/>
    <col min="20" max="20" width="21.36328125" bestFit="1" customWidth="1"/>
    <col min="21" max="21" width="22.81640625" bestFit="1" customWidth="1"/>
    <col min="22" max="22" width="17.54296875" bestFit="1" customWidth="1"/>
    <col min="23" max="23" width="19.1796875" bestFit="1" customWidth="1"/>
    <col min="24" max="24" width="18.08984375" bestFit="1" customWidth="1"/>
    <col min="25" max="25" width="18.81640625" bestFit="1" customWidth="1"/>
    <col min="26" max="26" width="9.453125" bestFit="1" customWidth="1"/>
  </cols>
  <sheetData>
    <row r="1" spans="2:26" x14ac:dyDescent="0.35">
      <c r="V1" s="22"/>
    </row>
    <row r="2" spans="2:26" x14ac:dyDescent="0.35">
      <c r="G2" t="s">
        <v>75</v>
      </c>
      <c r="J2" t="s">
        <v>75</v>
      </c>
      <c r="M2" t="s">
        <v>76</v>
      </c>
      <c r="O2">
        <v>10</v>
      </c>
      <c r="P2" t="s">
        <v>142</v>
      </c>
      <c r="Q2" t="s">
        <v>142</v>
      </c>
      <c r="V2" s="22"/>
    </row>
    <row r="3" spans="2:26" x14ac:dyDescent="0.35">
      <c r="G3" t="s">
        <v>59</v>
      </c>
      <c r="I3" t="s">
        <v>1976</v>
      </c>
      <c r="J3" t="s">
        <v>61</v>
      </c>
      <c r="L3" t="s">
        <v>1976</v>
      </c>
      <c r="M3" t="s">
        <v>134</v>
      </c>
      <c r="O3" t="s">
        <v>1976</v>
      </c>
      <c r="V3" s="22"/>
    </row>
    <row r="4" spans="2:26" x14ac:dyDescent="0.35">
      <c r="B4" s="1" t="s">
        <v>120</v>
      </c>
      <c r="C4" s="7" t="s">
        <v>74</v>
      </c>
      <c r="D4" s="7" t="s">
        <v>68</v>
      </c>
      <c r="E4" s="7" t="s">
        <v>69</v>
      </c>
      <c r="F4" s="7" t="s">
        <v>70</v>
      </c>
      <c r="G4" s="7" t="s">
        <v>2278</v>
      </c>
      <c r="H4" s="7" t="s">
        <v>2277</v>
      </c>
      <c r="I4" s="7" t="s">
        <v>130</v>
      </c>
      <c r="J4" s="7" t="s">
        <v>2278</v>
      </c>
      <c r="K4" s="7" t="s">
        <v>2277</v>
      </c>
      <c r="L4" s="7" t="s">
        <v>140</v>
      </c>
      <c r="M4" s="7" t="s">
        <v>2278</v>
      </c>
      <c r="N4" s="7" t="s">
        <v>2277</v>
      </c>
      <c r="O4" s="7" t="s">
        <v>135</v>
      </c>
      <c r="P4" s="13" t="s">
        <v>78</v>
      </c>
      <c r="Q4" s="13" t="s">
        <v>114</v>
      </c>
      <c r="R4" s="13" t="s">
        <v>113</v>
      </c>
      <c r="S4" s="13" t="s">
        <v>145</v>
      </c>
      <c r="T4" s="13" t="s">
        <v>146</v>
      </c>
      <c r="U4" s="13" t="s">
        <v>147</v>
      </c>
      <c r="V4" s="23" t="s">
        <v>131</v>
      </c>
      <c r="W4" s="13" t="s">
        <v>132</v>
      </c>
      <c r="X4" s="13" t="s">
        <v>141</v>
      </c>
      <c r="Y4" s="13" t="s">
        <v>133</v>
      </c>
      <c r="Z4" s="13" t="s">
        <v>128</v>
      </c>
    </row>
    <row r="5" spans="2:26" x14ac:dyDescent="0.35">
      <c r="B5" s="17" t="s">
        <v>2205</v>
      </c>
      <c r="C5" s="1" t="str">
        <f t="shared" ref="C5:C68" si="0">CONCATENATE(D5,"-",E5,"-",F5)</f>
        <v>Asm-CZ15-v03</v>
      </c>
      <c r="D5" s="1" t="str">
        <f t="shared" ref="D5:D68" si="1">LEFT(B5,3)</f>
        <v>Asm</v>
      </c>
      <c r="E5" s="1" t="str">
        <f t="shared" ref="E5:E68" si="2">CONCATENATE("CZ", MID(B5,7,2))</f>
        <v>CZ15</v>
      </c>
      <c r="F5" s="1" t="str">
        <f>_xlfn.CONCAT("v",MID(B5,11,2))</f>
        <v>v03</v>
      </c>
      <c r="G5" s="2">
        <f>SUMIFS('Batch output'!$U$6:$U$14207,'Batch output'!$C$6:$C$14207,$D5,'Batch output'!$D$6:$D$14207,$E5,'Batch output'!$E$6:$E$14207,$F5,'Batch output'!$G$6:$G$14207,G$4)</f>
        <v>1489.73</v>
      </c>
      <c r="H5" s="2">
        <f>SUMIFS('Batch output'!$U$6:$U$14207,'Batch output'!$C$6:$C$14207,$D5,'Batch output'!$D$6:$D$14207,$E5,'Batch output'!$E$6:$E$14207,$F5,'Batch output'!$G$6:$G$14207,H$4)</f>
        <v>1309.31</v>
      </c>
      <c r="I5" s="1">
        <f t="shared" ref="I5:I68" si="3">(G5-H5)*1000</f>
        <v>180420.00000000006</v>
      </c>
      <c r="J5" s="2">
        <f>SUMIFS('Peak Demand output'!$J$4:$J$155,'Peak Demand output'!$D$4:$D$155,$D5,'Peak Demand output'!$E$4:$E$155,$E5,'Peak Demand output'!$F$4:$F$155,$F5,'Peak Demand output'!$G$4:$G$155,J$4)</f>
        <v>400.28687000000002</v>
      </c>
      <c r="K5" s="2">
        <f>SUMIFS('Peak Demand output'!$J$4:$J$155,'Peak Demand output'!$D$4:$D$155,$D5,'Peak Demand output'!$E$4:$E$155,$E5,'Peak Demand output'!$F$4:$F$155,$F5,'Peak Demand output'!$G$4:$G$155,K$4)</f>
        <v>327.78827000000001</v>
      </c>
      <c r="L5" s="1">
        <f>(J5-K5)</f>
        <v>72.49860000000001</v>
      </c>
      <c r="M5" s="2">
        <f>SUMIFS('Batch output'!$AH$6:$AH$14207,'Batch output'!$C$6:$C$14207,$D5,'Batch output'!$D$6:$D$14207,$E5,'Batch output'!$E$6:$E$14207,$F5,'Batch output'!$G$6:$G$14207,M$4)</f>
        <v>402.11799999999999</v>
      </c>
      <c r="N5" s="2">
        <f>SUMIFS('Batch output'!$AH$6:$AH$14207,'Batch output'!$C$6:$C$14207,$D5,'Batch output'!$D$6:$D$14207,$E5,'Batch output'!$E$6:$E$14207,$F5,'Batch output'!$G$6:$G$14207,N$4)</f>
        <v>402.12200000000001</v>
      </c>
      <c r="O5" s="1">
        <f>(M5-N5)*10</f>
        <v>-4.0000000000190994E-2</v>
      </c>
      <c r="P5" s="1" t="str">
        <f>IFERROR(INDEX('Vintage Weighting'!$S$3:$S$9,MATCH($F5,'Vintage Weighting'!$R$3:$R$9,0)),0)</f>
        <v>ex</v>
      </c>
      <c r="Q5" s="1" t="str">
        <f t="shared" ref="Q5:Q68" si="4">CONCATENATE(D5,"-",E5,"-",P5)</f>
        <v>Asm-CZ15-ex</v>
      </c>
      <c r="R5" s="14">
        <f>INDEX('Vintage Weighting'!$G$4:$M$1000,MATCH($Q5,'Vintage Weighting'!$F$4:$F$1000,0),MATCH($F5,'Vintage Weighting'!$G$3:$M$3,0))</f>
        <v>0.39542550999381826</v>
      </c>
      <c r="S5" s="1">
        <f t="shared" ref="S5:S68" si="5">R5*I5</f>
        <v>71342.670513084711</v>
      </c>
      <c r="T5" s="1">
        <f t="shared" ref="T5:T68" si="6">R5*L5</f>
        <v>28.667795878837836</v>
      </c>
      <c r="U5" s="1">
        <f t="shared" ref="U5:U68" si="7">O5*R5</f>
        <v>-1.5817020399828255E-2</v>
      </c>
      <c r="V5" s="24">
        <f>INDEX('Building HVAC Tonnage'!F:F,MATCH(C5,'Building HVAC Tonnage'!E:E,0))</f>
        <v>574.33817583333325</v>
      </c>
      <c r="W5" s="1">
        <f t="shared" ref="W5:W68" si="8">S5/$V5</f>
        <v>124.21718338602584</v>
      </c>
      <c r="X5" s="1">
        <f t="shared" ref="X5:X68" si="9">T5/$V5</f>
        <v>4.991448781415659E-2</v>
      </c>
      <c r="Y5" s="1">
        <f t="shared" ref="Y5:Y68" si="10">U5/$V5</f>
        <v>-2.7539559558057626E-5</v>
      </c>
      <c r="Z5" s="1" t="str">
        <f t="shared" ref="Z5:Z68" si="11">CONCATENATE(D5,"-",E5)</f>
        <v>Asm-CZ15</v>
      </c>
    </row>
    <row r="6" spans="2:26" x14ac:dyDescent="0.35">
      <c r="B6" s="17" t="s">
        <v>2206</v>
      </c>
      <c r="C6" s="1" t="str">
        <f t="shared" si="0"/>
        <v>Asm-CZ15-v07</v>
      </c>
      <c r="D6" s="1" t="str">
        <f t="shared" si="1"/>
        <v>Asm</v>
      </c>
      <c r="E6" s="1" t="str">
        <f t="shared" si="2"/>
        <v>CZ15</v>
      </c>
      <c r="F6" s="1" t="str">
        <f t="shared" ref="F6:F69" si="12">_xlfn.CONCAT("v",MID(B6,11,2))</f>
        <v>v07</v>
      </c>
      <c r="G6" s="2">
        <f>SUMIFS('Batch output'!$U$6:$U$14207,'Batch output'!$C$6:$C$14207,$D6,'Batch output'!$D$6:$D$14207,$E6,'Batch output'!$E$6:$E$14207,$F6,'Batch output'!$G$6:$G$14207,G$4)</f>
        <v>1482.91</v>
      </c>
      <c r="H6" s="2">
        <f>SUMIFS('Batch output'!$U$6:$U$14207,'Batch output'!$C$6:$C$14207,$D6,'Batch output'!$D$6:$D$14207,$E6,'Batch output'!$E$6:$E$14207,$F6,'Batch output'!$G$6:$G$14207,H$4)</f>
        <v>1304.1199999999999</v>
      </c>
      <c r="I6" s="1">
        <f t="shared" si="3"/>
        <v>178790.0000000002</v>
      </c>
      <c r="J6" s="2">
        <f>SUMIFS('Peak Demand output'!$J$4:$J$155,'Peak Demand output'!$D$4:$D$155,$D6,'Peak Demand output'!$E$4:$E$155,$E6,'Peak Demand output'!$F$4:$F$155,$F6,'Peak Demand output'!$G$4:$G$155,J$4)</f>
        <v>398.19612999999998</v>
      </c>
      <c r="K6" s="2">
        <f>SUMIFS('Peak Demand output'!$J$4:$J$155,'Peak Demand output'!$D$4:$D$155,$D6,'Peak Demand output'!$E$4:$E$155,$E6,'Peak Demand output'!$F$4:$F$155,$F6,'Peak Demand output'!$G$4:$G$155,K$4)</f>
        <v>326.20780000000002</v>
      </c>
      <c r="L6" s="1">
        <f t="shared" ref="L6:L69" si="13">(J6-K6)</f>
        <v>71.988329999999962</v>
      </c>
      <c r="M6" s="2">
        <f>SUMIFS('Batch output'!$AH$6:$AH$14207,'Batch output'!$C$6:$C$14207,$D6,'Batch output'!$D$6:$D$14207,$E6,'Batch output'!$E$6:$E$14207,$F6,'Batch output'!$G$6:$G$14207,M$4)</f>
        <v>385.91899999999998</v>
      </c>
      <c r="N6" s="2">
        <f>SUMIFS('Batch output'!$AH$6:$AH$14207,'Batch output'!$C$6:$C$14207,$D6,'Batch output'!$D$6:$D$14207,$E6,'Batch output'!$E$6:$E$14207,$F6,'Batch output'!$G$6:$G$14207,N$4)</f>
        <v>385.92200000000003</v>
      </c>
      <c r="O6" s="1">
        <f t="shared" ref="O6:O69" si="14">(M6-N6)*10</f>
        <v>-3.0000000000427463E-2</v>
      </c>
      <c r="P6" s="1" t="str">
        <f>IFERROR(INDEX('Vintage Weighting'!$S$3:$S$9,MATCH($F6,'Vintage Weighting'!$R$3:$R$9,0)),0)</f>
        <v>ex</v>
      </c>
      <c r="Q6" s="1" t="str">
        <f t="shared" si="4"/>
        <v>Asm-CZ15-ex</v>
      </c>
      <c r="R6" s="14">
        <f>INDEX('Vintage Weighting'!$G$4:$M$1000,MATCH($Q6,'Vintage Weighting'!$F$4:$F$1000,0),MATCH($F6,'Vintage Weighting'!$G$3:$M$3,0))</f>
        <v>0.2198640016484649</v>
      </c>
      <c r="S6" s="1">
        <f t="shared" si="5"/>
        <v>39309.484854729082</v>
      </c>
      <c r="T6" s="1">
        <f t="shared" si="6"/>
        <v>15.827642305790226</v>
      </c>
      <c r="U6" s="1">
        <f t="shared" si="7"/>
        <v>-6.5959200495479308E-3</v>
      </c>
      <c r="V6" s="24">
        <f>INDEX('Building HVAC Tonnage'!F:F,MATCH(C6,'Building HVAC Tonnage'!E:E,0))</f>
        <v>569.68421416666661</v>
      </c>
      <c r="W6" s="1">
        <f t="shared" si="8"/>
        <v>69.002236462231892</v>
      </c>
      <c r="X6" s="1">
        <f t="shared" si="9"/>
        <v>2.7783185688132296E-2</v>
      </c>
      <c r="Y6" s="1">
        <f t="shared" si="10"/>
        <v>-1.157820400411908E-5</v>
      </c>
      <c r="Z6" s="1" t="str">
        <f t="shared" si="11"/>
        <v>Asm-CZ15</v>
      </c>
    </row>
    <row r="7" spans="2:26" x14ac:dyDescent="0.35">
      <c r="B7" s="17" t="s">
        <v>2207</v>
      </c>
      <c r="C7" s="1" t="str">
        <f t="shared" si="0"/>
        <v>Asm-CZ15-v11</v>
      </c>
      <c r="D7" s="1" t="str">
        <f t="shared" si="1"/>
        <v>Asm</v>
      </c>
      <c r="E7" s="1" t="str">
        <f t="shared" si="2"/>
        <v>CZ15</v>
      </c>
      <c r="F7" s="1" t="str">
        <f t="shared" si="12"/>
        <v>v11</v>
      </c>
      <c r="G7" s="2">
        <f>SUMIFS('Batch output'!$U$6:$U$14207,'Batch output'!$C$6:$C$14207,$D7,'Batch output'!$D$6:$D$14207,$E7,'Batch output'!$E$6:$E$14207,$F7,'Batch output'!$G$6:$G$14207,G$4)</f>
        <v>1441.23</v>
      </c>
      <c r="H7" s="2">
        <f>SUMIFS('Batch output'!$U$6:$U$14207,'Batch output'!$C$6:$C$14207,$D7,'Batch output'!$D$6:$D$14207,$E7,'Batch output'!$E$6:$E$14207,$F7,'Batch output'!$G$6:$G$14207,H$4)</f>
        <v>1272.1600000000001</v>
      </c>
      <c r="I7" s="1">
        <f t="shared" si="3"/>
        <v>169069.99999999994</v>
      </c>
      <c r="J7" s="2">
        <f>SUMIFS('Peak Demand output'!$J$4:$J$155,'Peak Demand output'!$D$4:$D$155,$D7,'Peak Demand output'!$E$4:$E$155,$E7,'Peak Demand output'!$F$4:$F$155,$F7,'Peak Demand output'!$G$4:$G$155,J$4)</f>
        <v>381.30380000000002</v>
      </c>
      <c r="K7" s="2">
        <f>SUMIFS('Peak Demand output'!$J$4:$J$155,'Peak Demand output'!$D$4:$D$155,$D7,'Peak Demand output'!$E$4:$E$155,$E7,'Peak Demand output'!$F$4:$F$155,$F7,'Peak Demand output'!$G$4:$G$155,K$4)</f>
        <v>313.78647000000001</v>
      </c>
      <c r="L7" s="1">
        <f t="shared" si="13"/>
        <v>67.517330000000015</v>
      </c>
      <c r="M7" s="2">
        <f>SUMIFS('Batch output'!$AH$6:$AH$14207,'Batch output'!$C$6:$C$14207,$D7,'Batch output'!$D$6:$D$14207,$E7,'Batch output'!$E$6:$E$14207,$F7,'Batch output'!$G$6:$G$14207,M$4)</f>
        <v>278.27999999999997</v>
      </c>
      <c r="N7" s="2">
        <f>SUMIFS('Batch output'!$AH$6:$AH$14207,'Batch output'!$C$6:$C$14207,$D7,'Batch output'!$D$6:$D$14207,$E7,'Batch output'!$E$6:$E$14207,$F7,'Batch output'!$G$6:$G$14207,N$4)</f>
        <v>278.28300000000002</v>
      </c>
      <c r="O7" s="1">
        <f t="shared" si="14"/>
        <v>-3.0000000000427463E-2</v>
      </c>
      <c r="P7" s="1" t="str">
        <f>IFERROR(INDEX('Vintage Weighting'!$S$3:$S$9,MATCH($F7,'Vintage Weighting'!$R$3:$R$9,0)),0)</f>
        <v>ex</v>
      </c>
      <c r="Q7" s="1" t="str">
        <f t="shared" si="4"/>
        <v>Asm-CZ15-ex</v>
      </c>
      <c r="R7" s="14">
        <f>INDEX('Vintage Weighting'!$G$4:$M$1000,MATCH($Q7,'Vintage Weighting'!$F$4:$F$1000,0),MATCH($F7,'Vintage Weighting'!$G$3:$M$3,0))</f>
        <v>0.2198640016484649</v>
      </c>
      <c r="S7" s="1">
        <f t="shared" si="5"/>
        <v>37172.406758705947</v>
      </c>
      <c r="T7" s="1">
        <f t="shared" si="6"/>
        <v>14.844630354419952</v>
      </c>
      <c r="U7" s="1">
        <f t="shared" si="7"/>
        <v>-6.5959200495479308E-3</v>
      </c>
      <c r="V7" s="24">
        <f>INDEX('Building HVAC Tonnage'!F:F,MATCH(C7,'Building HVAC Tonnage'!E:E,0))</f>
        <v>544.28593583333338</v>
      </c>
      <c r="W7" s="1">
        <f t="shared" si="8"/>
        <v>68.295732649775033</v>
      </c>
      <c r="X7" s="1">
        <f t="shared" si="9"/>
        <v>2.7273587974842597E-2</v>
      </c>
      <c r="Y7" s="1">
        <f t="shared" si="10"/>
        <v>-1.2118483347267084E-5</v>
      </c>
      <c r="Z7" s="1" t="str">
        <f t="shared" si="11"/>
        <v>Asm-CZ15</v>
      </c>
    </row>
    <row r="8" spans="2:26" x14ac:dyDescent="0.35">
      <c r="B8" s="17" t="s">
        <v>2208</v>
      </c>
      <c r="C8" s="1" t="str">
        <f t="shared" si="0"/>
        <v>Asm-CZ15-v15</v>
      </c>
      <c r="D8" s="1" t="str">
        <f t="shared" si="1"/>
        <v>Asm</v>
      </c>
      <c r="E8" s="1" t="str">
        <f t="shared" si="2"/>
        <v>CZ15</v>
      </c>
      <c r="F8" s="1" t="str">
        <f t="shared" si="12"/>
        <v>v15</v>
      </c>
      <c r="G8" s="2">
        <f>SUMIFS('Batch output'!$U$6:$U$14207,'Batch output'!$C$6:$C$14207,$D8,'Batch output'!$D$6:$D$14207,$E8,'Batch output'!$E$6:$E$14207,$F8,'Batch output'!$G$6:$G$14207,G$4)</f>
        <v>1400.67</v>
      </c>
      <c r="H8" s="2">
        <f>SUMIFS('Batch output'!$U$6:$U$14207,'Batch output'!$C$6:$C$14207,$D8,'Batch output'!$D$6:$D$14207,$E8,'Batch output'!$E$6:$E$14207,$F8,'Batch output'!$G$6:$G$14207,H$4)</f>
        <v>1238.3599999999999</v>
      </c>
      <c r="I8" s="1">
        <f t="shared" si="3"/>
        <v>162310.00000000017</v>
      </c>
      <c r="J8" s="2">
        <f>SUMIFS('Peak Demand output'!$J$4:$J$155,'Peak Demand output'!$D$4:$D$155,$D8,'Peak Demand output'!$E$4:$E$155,$E8,'Peak Demand output'!$F$4:$F$155,$F8,'Peak Demand output'!$G$4:$G$155,J$4)</f>
        <v>370.56846999999999</v>
      </c>
      <c r="K8" s="2">
        <f>SUMIFS('Peak Demand output'!$J$4:$J$155,'Peak Demand output'!$D$4:$D$155,$D8,'Peak Demand output'!$E$4:$E$155,$E8,'Peak Demand output'!$F$4:$F$155,$F8,'Peak Demand output'!$G$4:$G$155,K$4)</f>
        <v>305.71613000000002</v>
      </c>
      <c r="L8" s="1">
        <f t="shared" si="13"/>
        <v>64.85233999999997</v>
      </c>
      <c r="M8" s="2">
        <f>SUMIFS('Batch output'!$AH$6:$AH$14207,'Batch output'!$C$6:$C$14207,$D8,'Batch output'!$D$6:$D$14207,$E8,'Batch output'!$E$6:$E$14207,$F8,'Batch output'!$G$6:$G$14207,M$4)</f>
        <v>255.28200000000001</v>
      </c>
      <c r="N8" s="2">
        <f>SUMIFS('Batch output'!$AH$6:$AH$14207,'Batch output'!$C$6:$C$14207,$D8,'Batch output'!$D$6:$D$14207,$E8,'Batch output'!$E$6:$E$14207,$F8,'Batch output'!$G$6:$G$14207,N$4)</f>
        <v>255.28399999999999</v>
      </c>
      <c r="O8" s="1">
        <f t="shared" si="14"/>
        <v>-1.999999999981128E-2</v>
      </c>
      <c r="P8" s="1" t="str">
        <f>IFERROR(INDEX('Vintage Weighting'!$S$3:$S$9,MATCH($F8,'Vintage Weighting'!$R$3:$R$9,0)),0)</f>
        <v>ex</v>
      </c>
      <c r="Q8" s="1" t="str">
        <f t="shared" si="4"/>
        <v>Asm-CZ15-ex</v>
      </c>
      <c r="R8" s="14">
        <f>INDEX('Vintage Weighting'!$G$4:$M$1000,MATCH($Q8,'Vintage Weighting'!$F$4:$F$1000,0),MATCH($F8,'Vintage Weighting'!$G$3:$M$3,0))</f>
        <v>0.164846486709252</v>
      </c>
      <c r="S8" s="1">
        <f t="shared" si="5"/>
        <v>26756.23325777872</v>
      </c>
      <c r="T8" s="1">
        <f t="shared" si="6"/>
        <v>10.690680403873888</v>
      </c>
      <c r="U8" s="1">
        <f t="shared" si="7"/>
        <v>-3.2969297341539304E-3</v>
      </c>
      <c r="V8" s="24">
        <f>INDEX('Building HVAC Tonnage'!F:F,MATCH(C8,'Building HVAC Tonnage'!E:E,0))</f>
        <v>527.69625566666673</v>
      </c>
      <c r="W8" s="1">
        <f t="shared" si="8"/>
        <v>50.703852776018181</v>
      </c>
      <c r="X8" s="1">
        <f t="shared" si="9"/>
        <v>2.0259155317234122E-2</v>
      </c>
      <c r="Y8" s="1">
        <f t="shared" si="10"/>
        <v>-6.2477792835364048E-6</v>
      </c>
      <c r="Z8" s="1" t="str">
        <f t="shared" si="11"/>
        <v>Asm-CZ15</v>
      </c>
    </row>
    <row r="9" spans="2:26" x14ac:dyDescent="0.35">
      <c r="B9" s="17" t="s">
        <v>2209</v>
      </c>
      <c r="C9" s="1" t="str">
        <f t="shared" si="0"/>
        <v>ECC-CZ15-v03</v>
      </c>
      <c r="D9" s="1" t="str">
        <f t="shared" si="1"/>
        <v>ECC</v>
      </c>
      <c r="E9" s="1" t="str">
        <f t="shared" si="2"/>
        <v>CZ15</v>
      </c>
      <c r="F9" s="1" t="str">
        <f t="shared" si="12"/>
        <v>v03</v>
      </c>
      <c r="G9" s="2">
        <f>SUMIFS('Batch output'!$U$6:$U$14207,'Batch output'!$C$6:$C$14207,$D9,'Batch output'!$D$6:$D$14207,$E9,'Batch output'!$E$6:$E$14207,$F9,'Batch output'!$G$6:$G$14207,G$4)</f>
        <v>3481.03</v>
      </c>
      <c r="H9" s="2">
        <f>SUMIFS('Batch output'!$U$6:$U$14207,'Batch output'!$C$6:$C$14207,$D9,'Batch output'!$D$6:$D$14207,$E9,'Batch output'!$E$6:$E$14207,$F9,'Batch output'!$G$6:$G$14207,H$4)</f>
        <v>3192.09</v>
      </c>
      <c r="I9" s="1">
        <f t="shared" si="3"/>
        <v>288940.00000000006</v>
      </c>
      <c r="J9" s="2">
        <f>SUMIFS('Peak Demand output'!$J$4:$J$155,'Peak Demand output'!$D$4:$D$155,$D9,'Peak Demand output'!$E$4:$E$155,$E9,'Peak Demand output'!$F$4:$F$155,$F9,'Peak Demand output'!$G$4:$G$155,J$4)</f>
        <v>1052.86833</v>
      </c>
      <c r="K9" s="2">
        <f>SUMIFS('Peak Demand output'!$J$4:$J$155,'Peak Demand output'!$D$4:$D$155,$D9,'Peak Demand output'!$E$4:$E$155,$E9,'Peak Demand output'!$F$4:$F$155,$F9,'Peak Demand output'!$G$4:$G$155,K$4)</f>
        <v>874.65547000000004</v>
      </c>
      <c r="L9" s="1">
        <f t="shared" si="13"/>
        <v>178.21285999999998</v>
      </c>
      <c r="M9" s="2">
        <f>SUMIFS('Batch output'!$AH$6:$AH$14207,'Batch output'!$C$6:$C$14207,$D9,'Batch output'!$D$6:$D$14207,$E9,'Batch output'!$E$6:$E$14207,$F9,'Batch output'!$G$6:$G$14207,M$4)</f>
        <v>240.995</v>
      </c>
      <c r="N9" s="2">
        <f>SUMIFS('Batch output'!$AH$6:$AH$14207,'Batch output'!$C$6:$C$14207,$D9,'Batch output'!$D$6:$D$14207,$E9,'Batch output'!$E$6:$E$14207,$F9,'Batch output'!$G$6:$G$14207,N$4)</f>
        <v>240.99799999999999</v>
      </c>
      <c r="O9" s="1">
        <f t="shared" si="14"/>
        <v>-2.9999999999859028E-2</v>
      </c>
      <c r="P9" s="1" t="str">
        <f>IFERROR(INDEX('Vintage Weighting'!$S$3:$S$9,MATCH($F9,'Vintage Weighting'!$R$3:$R$9,0)),0)</f>
        <v>ex</v>
      </c>
      <c r="Q9" s="1" t="str">
        <f t="shared" si="4"/>
        <v>ECC-CZ15-ex</v>
      </c>
      <c r="R9" s="14">
        <f>INDEX('Vintage Weighting'!$G$4:$M$1000,MATCH($Q9,'Vintage Weighting'!$F$4:$F$1000,0),MATCH($F9,'Vintage Weighting'!$G$3:$M$3,0))</f>
        <v>0.4651898734177215</v>
      </c>
      <c r="S9" s="1">
        <f t="shared" si="5"/>
        <v>134411.96202531649</v>
      </c>
      <c r="T9" s="1">
        <f t="shared" si="6"/>
        <v>82.902817784810111</v>
      </c>
      <c r="U9" s="1">
        <f t="shared" si="7"/>
        <v>-1.3955696202466067E-2</v>
      </c>
      <c r="V9" s="24">
        <f>INDEX('Building HVAC Tonnage'!F:F,MATCH(C9,'Building HVAC Tonnage'!E:E,0))</f>
        <v>1320.4281308333332</v>
      </c>
      <c r="W9" s="1">
        <f t="shared" si="8"/>
        <v>101.79422786190415</v>
      </c>
      <c r="X9" s="1">
        <f t="shared" si="9"/>
        <v>6.2784801269334861E-2</v>
      </c>
      <c r="Y9" s="1">
        <f t="shared" si="10"/>
        <v>-1.0569069134916499E-5</v>
      </c>
      <c r="Z9" s="1" t="str">
        <f t="shared" si="11"/>
        <v>ECC-CZ15</v>
      </c>
    </row>
    <row r="10" spans="2:26" x14ac:dyDescent="0.35">
      <c r="B10" s="17" t="s">
        <v>2210</v>
      </c>
      <c r="C10" s="1" t="str">
        <f t="shared" si="0"/>
        <v>ECC-CZ15-v07</v>
      </c>
      <c r="D10" s="1" t="str">
        <f t="shared" si="1"/>
        <v>ECC</v>
      </c>
      <c r="E10" s="1" t="str">
        <f t="shared" si="2"/>
        <v>CZ15</v>
      </c>
      <c r="F10" s="1" t="str">
        <f t="shared" si="12"/>
        <v>v07</v>
      </c>
      <c r="G10" s="2">
        <f>SUMIFS('Batch output'!$U$6:$U$14207,'Batch output'!$C$6:$C$14207,$D10,'Batch output'!$D$6:$D$14207,$E10,'Batch output'!$E$6:$E$14207,$F10,'Batch output'!$G$6:$G$14207,G$4)</f>
        <v>3473.56</v>
      </c>
      <c r="H10" s="2">
        <f>SUMIFS('Batch output'!$U$6:$U$14207,'Batch output'!$C$6:$C$14207,$D10,'Batch output'!$D$6:$D$14207,$E10,'Batch output'!$E$6:$E$14207,$F10,'Batch output'!$G$6:$G$14207,H$4)</f>
        <v>3186.35</v>
      </c>
      <c r="I10" s="1">
        <f t="shared" si="3"/>
        <v>287210.00000000006</v>
      </c>
      <c r="J10" s="2">
        <f>SUMIFS('Peak Demand output'!$J$4:$J$155,'Peak Demand output'!$D$4:$D$155,$D10,'Peak Demand output'!$E$4:$E$155,$E10,'Peak Demand output'!$F$4:$F$155,$F10,'Peak Demand output'!$G$4:$G$155,J$4)</f>
        <v>1049.0581299999999</v>
      </c>
      <c r="K10" s="2">
        <f>SUMIFS('Peak Demand output'!$J$4:$J$155,'Peak Demand output'!$D$4:$D$155,$D10,'Peak Demand output'!$E$4:$E$155,$E10,'Peak Demand output'!$F$4:$F$155,$F10,'Peak Demand output'!$G$4:$G$155,K$4)</f>
        <v>872.81299999999999</v>
      </c>
      <c r="L10" s="1">
        <f t="shared" si="13"/>
        <v>176.2451299999999</v>
      </c>
      <c r="M10" s="2">
        <f>SUMIFS('Batch output'!$AH$6:$AH$14207,'Batch output'!$C$6:$C$14207,$D10,'Batch output'!$D$6:$D$14207,$E10,'Batch output'!$E$6:$E$14207,$F10,'Batch output'!$G$6:$G$14207,M$4)</f>
        <v>234.91499999999999</v>
      </c>
      <c r="N10" s="2">
        <f>SUMIFS('Batch output'!$AH$6:$AH$14207,'Batch output'!$C$6:$C$14207,$D10,'Batch output'!$D$6:$D$14207,$E10,'Batch output'!$E$6:$E$14207,$F10,'Batch output'!$G$6:$G$14207,N$4)</f>
        <v>234.91800000000001</v>
      </c>
      <c r="O10" s="1">
        <f t="shared" si="14"/>
        <v>-3.0000000000143245E-2</v>
      </c>
      <c r="P10" s="1" t="str">
        <f>IFERROR(INDEX('Vintage Weighting'!$S$3:$S$9,MATCH($F10,'Vintage Weighting'!$R$3:$R$9,0)),0)</f>
        <v>ex</v>
      </c>
      <c r="Q10" s="1" t="str">
        <f t="shared" si="4"/>
        <v>ECC-CZ15-ex</v>
      </c>
      <c r="R10" s="14">
        <f>INDEX('Vintage Weighting'!$G$4:$M$1000,MATCH($Q10,'Vintage Weighting'!$F$4:$F$1000,0),MATCH($F10,'Vintage Weighting'!$G$3:$M$3,0))</f>
        <v>0.19462025316455694</v>
      </c>
      <c r="S10" s="1">
        <f t="shared" si="5"/>
        <v>55896.882911392415</v>
      </c>
      <c r="T10" s="1">
        <f t="shared" si="6"/>
        <v>34.300871819620234</v>
      </c>
      <c r="U10" s="1">
        <f t="shared" si="7"/>
        <v>-5.8386075949645871E-3</v>
      </c>
      <c r="V10" s="24">
        <f>INDEX('Building HVAC Tonnage'!F:F,MATCH(C10,'Building HVAC Tonnage'!E:E,0))</f>
        <v>1317.5033258333333</v>
      </c>
      <c r="W10" s="1">
        <f t="shared" si="8"/>
        <v>42.426369494010281</v>
      </c>
      <c r="X10" s="1">
        <f t="shared" si="9"/>
        <v>2.6034751599526028E-2</v>
      </c>
      <c r="Y10" s="1">
        <f t="shared" si="10"/>
        <v>-4.4315695304007011E-6</v>
      </c>
      <c r="Z10" s="1" t="str">
        <f t="shared" si="11"/>
        <v>ECC-CZ15</v>
      </c>
    </row>
    <row r="11" spans="2:26" x14ac:dyDescent="0.35">
      <c r="B11" s="17" t="s">
        <v>2211</v>
      </c>
      <c r="C11" s="1" t="str">
        <f t="shared" si="0"/>
        <v>ECC-CZ15-v11</v>
      </c>
      <c r="D11" s="1" t="str">
        <f t="shared" si="1"/>
        <v>ECC</v>
      </c>
      <c r="E11" s="1" t="str">
        <f t="shared" si="2"/>
        <v>CZ15</v>
      </c>
      <c r="F11" s="1" t="str">
        <f t="shared" si="12"/>
        <v>v11</v>
      </c>
      <c r="G11" s="2">
        <f>SUMIFS('Batch output'!$U$6:$U$14207,'Batch output'!$C$6:$C$14207,$D11,'Batch output'!$D$6:$D$14207,$E11,'Batch output'!$E$6:$E$14207,$F11,'Batch output'!$G$6:$G$14207,G$4)</f>
        <v>3366.52</v>
      </c>
      <c r="H11" s="2">
        <f>SUMIFS('Batch output'!$U$6:$U$14207,'Batch output'!$C$6:$C$14207,$D11,'Batch output'!$D$6:$D$14207,$E11,'Batch output'!$E$6:$E$14207,$F11,'Batch output'!$G$6:$G$14207,H$4)</f>
        <v>3101.78</v>
      </c>
      <c r="I11" s="1">
        <f t="shared" si="3"/>
        <v>264739.99999999977</v>
      </c>
      <c r="J11" s="2">
        <f>SUMIFS('Peak Demand output'!$J$4:$J$155,'Peak Demand output'!$D$4:$D$155,$D11,'Peak Demand output'!$E$4:$E$155,$E11,'Peak Demand output'!$F$4:$F$155,$F11,'Peak Demand output'!$G$4:$G$155,J$4)</f>
        <v>1007.89647</v>
      </c>
      <c r="K11" s="2">
        <f>SUMIFS('Peak Demand output'!$J$4:$J$155,'Peak Demand output'!$D$4:$D$155,$D11,'Peak Demand output'!$E$4:$E$155,$E11,'Peak Demand output'!$F$4:$F$155,$F11,'Peak Demand output'!$G$4:$G$155,K$4)</f>
        <v>846.02499999999998</v>
      </c>
      <c r="L11" s="1">
        <f t="shared" si="13"/>
        <v>161.87147000000004</v>
      </c>
      <c r="M11" s="2">
        <f>SUMIFS('Batch output'!$AH$6:$AH$14207,'Batch output'!$C$6:$C$14207,$D11,'Batch output'!$D$6:$D$14207,$E11,'Batch output'!$E$6:$E$14207,$F11,'Batch output'!$G$6:$G$14207,M$4)</f>
        <v>172.47300000000001</v>
      </c>
      <c r="N11" s="2">
        <f>SUMIFS('Batch output'!$AH$6:$AH$14207,'Batch output'!$C$6:$C$14207,$D11,'Batch output'!$D$6:$D$14207,$E11,'Batch output'!$E$6:$E$14207,$F11,'Batch output'!$G$6:$G$14207,N$4)</f>
        <v>172.476</v>
      </c>
      <c r="O11" s="1">
        <f t="shared" si="14"/>
        <v>-2.9999999999859028E-2</v>
      </c>
      <c r="P11" s="1" t="str">
        <f>IFERROR(INDEX('Vintage Weighting'!$S$3:$S$9,MATCH($F11,'Vintage Weighting'!$R$3:$R$9,0)),0)</f>
        <v>ex</v>
      </c>
      <c r="Q11" s="1" t="str">
        <f t="shared" si="4"/>
        <v>ECC-CZ15-ex</v>
      </c>
      <c r="R11" s="14">
        <f>INDEX('Vintage Weighting'!$G$4:$M$1000,MATCH($Q11,'Vintage Weighting'!$F$4:$F$1000,0),MATCH($F11,'Vintage Weighting'!$G$3:$M$3,0))</f>
        <v>0.19462025316455694</v>
      </c>
      <c r="S11" s="1">
        <f t="shared" si="5"/>
        <v>51523.765822784757</v>
      </c>
      <c r="T11" s="1">
        <f t="shared" si="6"/>
        <v>31.503466471518994</v>
      </c>
      <c r="U11" s="1">
        <f t="shared" si="7"/>
        <v>-5.838607594909272E-3</v>
      </c>
      <c r="V11" s="24">
        <f>INDEX('Building HVAC Tonnage'!F:F,MATCH(C11,'Building HVAC Tonnage'!E:E,0))</f>
        <v>1278.4439891666666</v>
      </c>
      <c r="W11" s="1">
        <f t="shared" si="8"/>
        <v>40.301934429188179</v>
      </c>
      <c r="X11" s="1">
        <f t="shared" si="9"/>
        <v>2.4642038867931967E-2</v>
      </c>
      <c r="Y11" s="1">
        <f t="shared" si="10"/>
        <v>-4.5669639377123399E-6</v>
      </c>
      <c r="Z11" s="1" t="str">
        <f t="shared" si="11"/>
        <v>ECC-CZ15</v>
      </c>
    </row>
    <row r="12" spans="2:26" x14ac:dyDescent="0.35">
      <c r="B12" s="17" t="s">
        <v>2212</v>
      </c>
      <c r="C12" s="1" t="str">
        <f t="shared" si="0"/>
        <v>ECC-CZ15-v15</v>
      </c>
      <c r="D12" s="1" t="str">
        <f t="shared" si="1"/>
        <v>ECC</v>
      </c>
      <c r="E12" s="1" t="str">
        <f t="shared" si="2"/>
        <v>CZ15</v>
      </c>
      <c r="F12" s="1" t="str">
        <f t="shared" si="12"/>
        <v>v15</v>
      </c>
      <c r="G12" s="2">
        <f>SUMIFS('Batch output'!$U$6:$U$14207,'Batch output'!$C$6:$C$14207,$D12,'Batch output'!$D$6:$D$14207,$E12,'Batch output'!$E$6:$E$14207,$F12,'Batch output'!$G$6:$G$14207,G$4)</f>
        <v>3250.73</v>
      </c>
      <c r="H12" s="2">
        <f>SUMIFS('Batch output'!$U$6:$U$14207,'Batch output'!$C$6:$C$14207,$D12,'Batch output'!$D$6:$D$14207,$E12,'Batch output'!$E$6:$E$14207,$F12,'Batch output'!$G$6:$G$14207,H$4)</f>
        <v>3008.27</v>
      </c>
      <c r="I12" s="1">
        <f t="shared" si="3"/>
        <v>242460.00000000003</v>
      </c>
      <c r="J12" s="2">
        <f>SUMIFS('Peak Demand output'!$J$4:$J$155,'Peak Demand output'!$D$4:$D$155,$D12,'Peak Demand output'!$E$4:$E$155,$E12,'Peak Demand output'!$F$4:$F$155,$F12,'Peak Demand output'!$G$4:$G$155,J$4)</f>
        <v>970.73506999999995</v>
      </c>
      <c r="K12" s="2">
        <f>SUMIFS('Peak Demand output'!$J$4:$J$155,'Peak Demand output'!$D$4:$D$155,$D12,'Peak Demand output'!$E$4:$E$155,$E12,'Peak Demand output'!$F$4:$F$155,$F12,'Peak Demand output'!$G$4:$G$155,K$4)</f>
        <v>821.53187000000003</v>
      </c>
      <c r="L12" s="1">
        <f t="shared" si="13"/>
        <v>149.20319999999992</v>
      </c>
      <c r="M12" s="2">
        <f>SUMIFS('Batch output'!$AH$6:$AH$14207,'Batch output'!$C$6:$C$14207,$D12,'Batch output'!$D$6:$D$14207,$E12,'Batch output'!$E$6:$E$14207,$F12,'Batch output'!$G$6:$G$14207,M$4)</f>
        <v>140.75399999999999</v>
      </c>
      <c r="N12" s="2">
        <f>SUMIFS('Batch output'!$AH$6:$AH$14207,'Batch output'!$C$6:$C$14207,$D12,'Batch output'!$D$6:$D$14207,$E12,'Batch output'!$E$6:$E$14207,$F12,'Batch output'!$G$6:$G$14207,N$4)</f>
        <v>140.75700000000001</v>
      </c>
      <c r="O12" s="1">
        <f t="shared" si="14"/>
        <v>-3.0000000000143245E-2</v>
      </c>
      <c r="P12" s="1" t="str">
        <f>IFERROR(INDEX('Vintage Weighting'!$S$3:$S$9,MATCH($F12,'Vintage Weighting'!$R$3:$R$9,0)),0)</f>
        <v>ex</v>
      </c>
      <c r="Q12" s="1" t="str">
        <f t="shared" si="4"/>
        <v>ECC-CZ15-ex</v>
      </c>
      <c r="R12" s="14">
        <f>INDEX('Vintage Weighting'!$G$4:$M$1000,MATCH($Q12,'Vintage Weighting'!$F$4:$F$1000,0),MATCH($F12,'Vintage Weighting'!$G$3:$M$3,0))</f>
        <v>0.14556962025316456</v>
      </c>
      <c r="S12" s="1">
        <f t="shared" si="5"/>
        <v>35294.810126582284</v>
      </c>
      <c r="T12" s="1">
        <f t="shared" si="6"/>
        <v>21.719453164556949</v>
      </c>
      <c r="U12" s="1">
        <f t="shared" si="7"/>
        <v>-4.3670886076157892E-3</v>
      </c>
      <c r="V12" s="24">
        <f>INDEX('Building HVAC Tonnage'!F:F,MATCH(C12,'Building HVAC Tonnage'!E:E,0))</f>
        <v>1228.8266441666667</v>
      </c>
      <c r="W12" s="1">
        <f t="shared" si="8"/>
        <v>28.722367222528437</v>
      </c>
      <c r="X12" s="1">
        <f t="shared" si="9"/>
        <v>1.7674952986786899E-2</v>
      </c>
      <c r="Y12" s="1">
        <f t="shared" si="10"/>
        <v>-3.5538687481645113E-6</v>
      </c>
      <c r="Z12" s="1" t="str">
        <f t="shared" si="11"/>
        <v>ECC-CZ15</v>
      </c>
    </row>
    <row r="13" spans="2:26" x14ac:dyDescent="0.35">
      <c r="B13" s="17" t="s">
        <v>2213</v>
      </c>
      <c r="C13" s="1" t="str">
        <f t="shared" si="0"/>
        <v>EUn-CZ15-v03</v>
      </c>
      <c r="D13" s="1" t="str">
        <f t="shared" si="1"/>
        <v>EUn</v>
      </c>
      <c r="E13" s="1" t="str">
        <f t="shared" si="2"/>
        <v>CZ15</v>
      </c>
      <c r="F13" s="1" t="str">
        <f t="shared" si="12"/>
        <v>v03</v>
      </c>
      <c r="G13" s="2">
        <f>SUMIFS('Batch output'!$U$6:$U$14207,'Batch output'!$C$6:$C$14207,$D13,'Batch output'!$D$6:$D$14207,$E13,'Batch output'!$E$6:$E$14207,$F13,'Batch output'!$G$6:$G$14207,G$4)</f>
        <v>10991.6</v>
      </c>
      <c r="H13" s="2">
        <f>SUMIFS('Batch output'!$U$6:$U$14207,'Batch output'!$C$6:$C$14207,$D13,'Batch output'!$D$6:$D$14207,$E13,'Batch output'!$E$6:$E$14207,$F13,'Batch output'!$G$6:$G$14207,H$4)</f>
        <v>10061.5</v>
      </c>
      <c r="I13" s="1">
        <f t="shared" si="3"/>
        <v>930100.00000000035</v>
      </c>
      <c r="J13" s="2">
        <f>SUMIFS('Peak Demand output'!$J$4:$J$155,'Peak Demand output'!$D$4:$D$155,$D13,'Peak Demand output'!$E$4:$E$155,$E13,'Peak Demand output'!$F$4:$F$155,$F13,'Peak Demand output'!$G$4:$G$155,J$4)</f>
        <v>3358.1639300000002</v>
      </c>
      <c r="K13" s="2">
        <f>SUMIFS('Peak Demand output'!$J$4:$J$155,'Peak Demand output'!$D$4:$D$155,$D13,'Peak Demand output'!$E$4:$E$155,$E13,'Peak Demand output'!$F$4:$F$155,$F13,'Peak Demand output'!$G$4:$G$155,K$4)</f>
        <v>2819.9629300000001</v>
      </c>
      <c r="L13" s="1">
        <f t="shared" si="13"/>
        <v>538.20100000000002</v>
      </c>
      <c r="M13" s="2">
        <f>SUMIFS('Batch output'!$AH$6:$AH$14207,'Batch output'!$C$6:$C$14207,$D13,'Batch output'!$D$6:$D$14207,$E13,'Batch output'!$E$6:$E$14207,$F13,'Batch output'!$G$6:$G$14207,M$4)</f>
        <v>1385.73</v>
      </c>
      <c r="N13" s="2">
        <f>SUMIFS('Batch output'!$AH$6:$AH$14207,'Batch output'!$C$6:$C$14207,$D13,'Batch output'!$D$6:$D$14207,$E13,'Batch output'!$E$6:$E$14207,$F13,'Batch output'!$G$6:$G$14207,N$4)</f>
        <v>1385.79</v>
      </c>
      <c r="O13" s="1">
        <f t="shared" si="14"/>
        <v>-0.5999999999994543</v>
      </c>
      <c r="P13" s="1" t="str">
        <f>IFERROR(INDEX('Vintage Weighting'!$S$3:$S$9,MATCH($F13,'Vintage Weighting'!$R$3:$R$9,0)),0)</f>
        <v>ex</v>
      </c>
      <c r="Q13" s="1" t="str">
        <f t="shared" si="4"/>
        <v>EUn-CZ15-ex</v>
      </c>
      <c r="R13" s="14">
        <f>INDEX('Vintage Weighting'!$G$4:$M$1000,MATCH($Q13,'Vintage Weighting'!$F$4:$F$1000,0),MATCH($F13,'Vintage Weighting'!$G$3:$M$3,0))</f>
        <v>0.4651898734177215</v>
      </c>
      <c r="S13" s="1">
        <f t="shared" si="5"/>
        <v>432673.10126582294</v>
      </c>
      <c r="T13" s="1">
        <f t="shared" si="6"/>
        <v>250.36565506329114</v>
      </c>
      <c r="U13" s="1">
        <f t="shared" si="7"/>
        <v>-0.27911392405037905</v>
      </c>
      <c r="V13" s="24">
        <f>INDEX('Building HVAC Tonnage'!F:F,MATCH(C13,'Building HVAC Tonnage'!E:E,0))</f>
        <v>3858.0429666666651</v>
      </c>
      <c r="W13" s="1">
        <f t="shared" si="8"/>
        <v>112.14833660591678</v>
      </c>
      <c r="X13" s="1">
        <f t="shared" si="9"/>
        <v>6.489447038989464E-2</v>
      </c>
      <c r="Y13" s="1">
        <f t="shared" si="10"/>
        <v>-7.234598641381448E-5</v>
      </c>
      <c r="Z13" s="1" t="str">
        <f t="shared" si="11"/>
        <v>EUn-CZ15</v>
      </c>
    </row>
    <row r="14" spans="2:26" x14ac:dyDescent="0.35">
      <c r="B14" s="17" t="s">
        <v>2214</v>
      </c>
      <c r="C14" s="1" t="str">
        <f t="shared" si="0"/>
        <v>EUn-CZ15-v07</v>
      </c>
      <c r="D14" s="1" t="str">
        <f t="shared" si="1"/>
        <v>EUn</v>
      </c>
      <c r="E14" s="1" t="str">
        <f t="shared" si="2"/>
        <v>CZ15</v>
      </c>
      <c r="F14" s="1" t="str">
        <f t="shared" si="12"/>
        <v>v07</v>
      </c>
      <c r="G14" s="2">
        <f>SUMIFS('Batch output'!$U$6:$U$14207,'Batch output'!$C$6:$C$14207,$D14,'Batch output'!$D$6:$D$14207,$E14,'Batch output'!$E$6:$E$14207,$F14,'Batch output'!$G$6:$G$14207,G$4)</f>
        <v>10872.7</v>
      </c>
      <c r="H14" s="2">
        <f>SUMIFS('Batch output'!$U$6:$U$14207,'Batch output'!$C$6:$C$14207,$D14,'Batch output'!$D$6:$D$14207,$E14,'Batch output'!$E$6:$E$14207,$F14,'Batch output'!$G$6:$G$14207,H$4)</f>
        <v>9960.33</v>
      </c>
      <c r="I14" s="1">
        <f t="shared" si="3"/>
        <v>912370.00000000081</v>
      </c>
      <c r="J14" s="2">
        <f>SUMIFS('Peak Demand output'!$J$4:$J$155,'Peak Demand output'!$D$4:$D$155,$D14,'Peak Demand output'!$E$4:$E$155,$E14,'Peak Demand output'!$F$4:$F$155,$F14,'Peak Demand output'!$G$4:$G$155,J$4)</f>
        <v>3320.1854699999999</v>
      </c>
      <c r="K14" s="2">
        <f>SUMIFS('Peak Demand output'!$J$4:$J$155,'Peak Demand output'!$D$4:$D$155,$D14,'Peak Demand output'!$E$4:$E$155,$E14,'Peak Demand output'!$F$4:$F$155,$F14,'Peak Demand output'!$G$4:$G$155,K$4)</f>
        <v>2790.1792</v>
      </c>
      <c r="L14" s="1">
        <f t="shared" si="13"/>
        <v>530.00626999999986</v>
      </c>
      <c r="M14" s="2">
        <f>SUMIFS('Batch output'!$AH$6:$AH$14207,'Batch output'!$C$6:$C$14207,$D14,'Batch output'!$D$6:$D$14207,$E14,'Batch output'!$E$6:$E$14207,$F14,'Batch output'!$G$6:$G$14207,M$4)</f>
        <v>1332.56</v>
      </c>
      <c r="N14" s="2">
        <f>SUMIFS('Batch output'!$AH$6:$AH$14207,'Batch output'!$C$6:$C$14207,$D14,'Batch output'!$D$6:$D$14207,$E14,'Batch output'!$E$6:$E$14207,$F14,'Batch output'!$G$6:$G$14207,N$4)</f>
        <v>1332.61</v>
      </c>
      <c r="O14" s="1">
        <f t="shared" si="14"/>
        <v>-0.49999999999954525</v>
      </c>
      <c r="P14" s="1" t="str">
        <f>IFERROR(INDEX('Vintage Weighting'!$S$3:$S$9,MATCH($F14,'Vintage Weighting'!$R$3:$R$9,0)),0)</f>
        <v>ex</v>
      </c>
      <c r="Q14" s="1" t="str">
        <f t="shared" si="4"/>
        <v>EUn-CZ15-ex</v>
      </c>
      <c r="R14" s="14">
        <f>INDEX('Vintage Weighting'!$G$4:$M$1000,MATCH($Q14,'Vintage Weighting'!$F$4:$F$1000,0),MATCH($F14,'Vintage Weighting'!$G$3:$M$3,0))</f>
        <v>0.19462025316455694</v>
      </c>
      <c r="S14" s="1">
        <f t="shared" si="5"/>
        <v>177565.68037974698</v>
      </c>
      <c r="T14" s="1">
        <f t="shared" si="6"/>
        <v>103.1499544462025</v>
      </c>
      <c r="U14" s="1">
        <f t="shared" si="7"/>
        <v>-9.7310126582189974E-2</v>
      </c>
      <c r="V14" s="24">
        <f>INDEX('Building HVAC Tonnage'!F:F,MATCH(C14,'Building HVAC Tonnage'!E:E,0))</f>
        <v>3837.7051358333329</v>
      </c>
      <c r="W14" s="1">
        <f t="shared" si="8"/>
        <v>46.268713748168082</v>
      </c>
      <c r="X14" s="1">
        <f t="shared" si="9"/>
        <v>2.6878030175657087E-2</v>
      </c>
      <c r="Y14" s="1">
        <f t="shared" si="10"/>
        <v>-2.5356332270967897E-5</v>
      </c>
      <c r="Z14" s="1" t="str">
        <f t="shared" si="11"/>
        <v>EUn-CZ15</v>
      </c>
    </row>
    <row r="15" spans="2:26" x14ac:dyDescent="0.35">
      <c r="B15" s="17" t="s">
        <v>2215</v>
      </c>
      <c r="C15" s="1" t="str">
        <f t="shared" si="0"/>
        <v>EUn-CZ15-v11</v>
      </c>
      <c r="D15" s="1" t="str">
        <f t="shared" si="1"/>
        <v>EUn</v>
      </c>
      <c r="E15" s="1" t="str">
        <f t="shared" si="2"/>
        <v>CZ15</v>
      </c>
      <c r="F15" s="1" t="str">
        <f t="shared" si="12"/>
        <v>v11</v>
      </c>
      <c r="G15" s="2">
        <f>SUMIFS('Batch output'!$U$6:$U$14207,'Batch output'!$C$6:$C$14207,$D15,'Batch output'!$D$6:$D$14207,$E15,'Batch output'!$E$6:$E$14207,$F15,'Batch output'!$G$6:$G$14207,G$4)</f>
        <v>10604.9</v>
      </c>
      <c r="H15" s="2">
        <f>SUMIFS('Batch output'!$U$6:$U$14207,'Batch output'!$C$6:$C$14207,$D15,'Batch output'!$D$6:$D$14207,$E15,'Batch output'!$E$6:$E$14207,$F15,'Batch output'!$G$6:$G$14207,H$4)</f>
        <v>9748.26</v>
      </c>
      <c r="I15" s="1">
        <f t="shared" si="3"/>
        <v>856639.99999999942</v>
      </c>
      <c r="J15" s="2">
        <f>SUMIFS('Peak Demand output'!$J$4:$J$155,'Peak Demand output'!$D$4:$D$155,$D15,'Peak Demand output'!$E$4:$E$155,$E15,'Peak Demand output'!$F$4:$F$155,$F15,'Peak Demand output'!$G$4:$G$155,J$4)</f>
        <v>3218.8144000000002</v>
      </c>
      <c r="K15" s="2">
        <f>SUMIFS('Peak Demand output'!$J$4:$J$155,'Peak Demand output'!$D$4:$D$155,$D15,'Peak Demand output'!$E$4:$E$155,$E15,'Peak Demand output'!$F$4:$F$155,$F15,'Peak Demand output'!$G$4:$G$155,K$4)</f>
        <v>2714.4630000000002</v>
      </c>
      <c r="L15" s="1">
        <f t="shared" si="13"/>
        <v>504.35140000000001</v>
      </c>
      <c r="M15" s="2">
        <f>SUMIFS('Batch output'!$AH$6:$AH$14207,'Batch output'!$C$6:$C$14207,$D15,'Batch output'!$D$6:$D$14207,$E15,'Batch output'!$E$6:$E$14207,$F15,'Batch output'!$G$6:$G$14207,M$4)</f>
        <v>979.21900000000005</v>
      </c>
      <c r="N15" s="2">
        <f>SUMIFS('Batch output'!$AH$6:$AH$14207,'Batch output'!$C$6:$C$14207,$D15,'Batch output'!$D$6:$D$14207,$E15,'Batch output'!$E$6:$E$14207,$F15,'Batch output'!$G$6:$G$14207,N$4)</f>
        <v>979.30799999999999</v>
      </c>
      <c r="O15" s="1">
        <f t="shared" si="14"/>
        <v>-0.88999999999941792</v>
      </c>
      <c r="P15" s="1" t="str">
        <f>IFERROR(INDEX('Vintage Weighting'!$S$3:$S$9,MATCH($F15,'Vintage Weighting'!$R$3:$R$9,0)),0)</f>
        <v>ex</v>
      </c>
      <c r="Q15" s="1" t="str">
        <f t="shared" si="4"/>
        <v>EUn-CZ15-ex</v>
      </c>
      <c r="R15" s="14">
        <f>INDEX('Vintage Weighting'!$G$4:$M$1000,MATCH($Q15,'Vintage Weighting'!$F$4:$F$1000,0),MATCH($F15,'Vintage Weighting'!$G$3:$M$3,0))</f>
        <v>0.19462025316455694</v>
      </c>
      <c r="S15" s="1">
        <f t="shared" si="5"/>
        <v>166719.49367088595</v>
      </c>
      <c r="T15" s="1">
        <f t="shared" si="6"/>
        <v>98.156997151898722</v>
      </c>
      <c r="U15" s="1">
        <f t="shared" si="7"/>
        <v>-0.17321202531634239</v>
      </c>
      <c r="V15" s="24">
        <f>INDEX('Building HVAC Tonnage'!F:F,MATCH(C15,'Building HVAC Tonnage'!E:E,0))</f>
        <v>3684.1479616666661</v>
      </c>
      <c r="W15" s="1">
        <f t="shared" si="8"/>
        <v>45.253202478725626</v>
      </c>
      <c r="X15" s="1">
        <f t="shared" si="9"/>
        <v>2.6643065960763865E-2</v>
      </c>
      <c r="Y15" s="1">
        <f t="shared" si="10"/>
        <v>-4.7015490995096532E-5</v>
      </c>
      <c r="Z15" s="1" t="str">
        <f t="shared" si="11"/>
        <v>EUn-CZ15</v>
      </c>
    </row>
    <row r="16" spans="2:26" x14ac:dyDescent="0.35">
      <c r="B16" s="17" t="s">
        <v>2216</v>
      </c>
      <c r="C16" s="1" t="str">
        <f t="shared" si="0"/>
        <v>EUn-CZ15-v15</v>
      </c>
      <c r="D16" s="1" t="str">
        <f t="shared" si="1"/>
        <v>EUn</v>
      </c>
      <c r="E16" s="1" t="str">
        <f t="shared" si="2"/>
        <v>CZ15</v>
      </c>
      <c r="F16" s="1" t="str">
        <f t="shared" si="12"/>
        <v>v15</v>
      </c>
      <c r="G16" s="2">
        <f>SUMIFS('Batch output'!$U$6:$U$14207,'Batch output'!$C$6:$C$14207,$D16,'Batch output'!$D$6:$D$14207,$E16,'Batch output'!$E$6:$E$14207,$F16,'Batch output'!$G$6:$G$14207,G$4)</f>
        <v>10227.200000000001</v>
      </c>
      <c r="H16" s="2">
        <f>SUMIFS('Batch output'!$U$6:$U$14207,'Batch output'!$C$6:$C$14207,$D16,'Batch output'!$D$6:$D$14207,$E16,'Batch output'!$E$6:$E$14207,$F16,'Batch output'!$G$6:$G$14207,H$4)</f>
        <v>9430.7099999999991</v>
      </c>
      <c r="I16" s="1">
        <f t="shared" si="3"/>
        <v>796490.00000000163</v>
      </c>
      <c r="J16" s="2">
        <f>SUMIFS('Peak Demand output'!$J$4:$J$155,'Peak Demand output'!$D$4:$D$155,$D16,'Peak Demand output'!$E$4:$E$155,$E16,'Peak Demand output'!$F$4:$F$155,$F16,'Peak Demand output'!$G$4:$G$155,J$4)</f>
        <v>3109.2916</v>
      </c>
      <c r="K16" s="2">
        <f>SUMIFS('Peak Demand output'!$J$4:$J$155,'Peak Demand output'!$D$4:$D$155,$D16,'Peak Demand output'!$E$4:$E$155,$E16,'Peak Demand output'!$F$4:$F$155,$F16,'Peak Demand output'!$G$4:$G$155,K$4)</f>
        <v>2629.6838699999998</v>
      </c>
      <c r="L16" s="1">
        <f t="shared" si="13"/>
        <v>479.60773000000017</v>
      </c>
      <c r="M16" s="2">
        <f>SUMIFS('Batch output'!$AH$6:$AH$14207,'Batch output'!$C$6:$C$14207,$D16,'Batch output'!$D$6:$D$14207,$E16,'Batch output'!$E$6:$E$14207,$F16,'Batch output'!$G$6:$G$14207,M$4)</f>
        <v>846.16200000000003</v>
      </c>
      <c r="N16" s="2">
        <f>SUMIFS('Batch output'!$AH$6:$AH$14207,'Batch output'!$C$6:$C$14207,$D16,'Batch output'!$D$6:$D$14207,$E16,'Batch output'!$E$6:$E$14207,$F16,'Batch output'!$G$6:$G$14207,N$4)</f>
        <v>846.18600000000004</v>
      </c>
      <c r="O16" s="1">
        <f t="shared" si="14"/>
        <v>-0.24000000000000909</v>
      </c>
      <c r="P16" s="1" t="str">
        <f>IFERROR(INDEX('Vintage Weighting'!$S$3:$S$9,MATCH($F16,'Vintage Weighting'!$R$3:$R$9,0)),0)</f>
        <v>ex</v>
      </c>
      <c r="Q16" s="1" t="str">
        <f t="shared" si="4"/>
        <v>EUn-CZ15-ex</v>
      </c>
      <c r="R16" s="14">
        <f>INDEX('Vintage Weighting'!$G$4:$M$1000,MATCH($Q16,'Vintage Weighting'!$F$4:$F$1000,0),MATCH($F16,'Vintage Weighting'!$G$3:$M$3,0))</f>
        <v>0.14556962025316456</v>
      </c>
      <c r="S16" s="1">
        <f t="shared" si="5"/>
        <v>115944.74683544328</v>
      </c>
      <c r="T16" s="1">
        <f t="shared" si="6"/>
        <v>69.816315126582296</v>
      </c>
      <c r="U16" s="1">
        <f t="shared" si="7"/>
        <v>-3.4936708860760821E-2</v>
      </c>
      <c r="V16" s="24">
        <f>INDEX('Building HVAC Tonnage'!F:F,MATCH(C16,'Building HVAC Tonnage'!E:E,0))</f>
        <v>3518.9370183333326</v>
      </c>
      <c r="W16" s="1">
        <f t="shared" si="8"/>
        <v>32.948798523924125</v>
      </c>
      <c r="X16" s="1">
        <f t="shared" si="9"/>
        <v>1.9840171836792143E-2</v>
      </c>
      <c r="Y16" s="1">
        <f t="shared" si="10"/>
        <v>-9.9281995326269938E-6</v>
      </c>
      <c r="Z16" s="1" t="str">
        <f t="shared" si="11"/>
        <v>EUn-CZ15</v>
      </c>
    </row>
    <row r="17" spans="2:26" x14ac:dyDescent="0.35">
      <c r="B17" s="17" t="s">
        <v>2217</v>
      </c>
      <c r="C17" s="1" t="str">
        <f t="shared" si="0"/>
        <v>Hsp-CZ15-v03</v>
      </c>
      <c r="D17" s="1" t="str">
        <f t="shared" si="1"/>
        <v>Hsp</v>
      </c>
      <c r="E17" s="1" t="str">
        <f t="shared" si="2"/>
        <v>CZ15</v>
      </c>
      <c r="F17" s="1" t="str">
        <f t="shared" si="12"/>
        <v>v03</v>
      </c>
      <c r="G17" s="2">
        <f>SUMIFS('Batch output'!$U$6:$U$14207,'Batch output'!$C$6:$C$14207,$D17,'Batch output'!$D$6:$D$14207,$E17,'Batch output'!$E$6:$E$14207,$F17,'Batch output'!$G$6:$G$14207,G$4)</f>
        <v>4182.5200000000004</v>
      </c>
      <c r="H17" s="2">
        <f>SUMIFS('Batch output'!$U$6:$U$14207,'Batch output'!$C$6:$C$14207,$D17,'Batch output'!$D$6:$D$14207,$E17,'Batch output'!$E$6:$E$14207,$F17,'Batch output'!$G$6:$G$14207,H$4)</f>
        <v>3947.73</v>
      </c>
      <c r="I17" s="1">
        <f t="shared" si="3"/>
        <v>234790.00000000041</v>
      </c>
      <c r="J17" s="2">
        <f>SUMIFS('Peak Demand output'!$J$4:$J$155,'Peak Demand output'!$D$4:$D$155,$D17,'Peak Demand output'!$E$4:$E$155,$E17,'Peak Demand output'!$F$4:$F$155,$F17,'Peak Demand output'!$G$4:$G$155,J$4)</f>
        <v>754.14020000000005</v>
      </c>
      <c r="K17" s="2">
        <f>SUMIFS('Peak Demand output'!$J$4:$J$155,'Peak Demand output'!$D$4:$D$155,$D17,'Peak Demand output'!$E$4:$E$155,$E17,'Peak Demand output'!$F$4:$F$155,$F17,'Peak Demand output'!$G$4:$G$155,K$4)</f>
        <v>652.72707000000003</v>
      </c>
      <c r="L17" s="1">
        <f t="shared" si="13"/>
        <v>101.41313000000002</v>
      </c>
      <c r="M17" s="2">
        <f>SUMIFS('Batch output'!$AH$6:$AH$14207,'Batch output'!$C$6:$C$14207,$D17,'Batch output'!$D$6:$D$14207,$E17,'Batch output'!$E$6:$E$14207,$F17,'Batch output'!$G$6:$G$14207,M$4)</f>
        <v>296.74200000000002</v>
      </c>
      <c r="N17" s="2">
        <f>SUMIFS('Batch output'!$AH$6:$AH$14207,'Batch output'!$C$6:$C$14207,$D17,'Batch output'!$D$6:$D$14207,$E17,'Batch output'!$E$6:$E$14207,$F17,'Batch output'!$G$6:$G$14207,N$4)</f>
        <v>296.74400000000003</v>
      </c>
      <c r="O17" s="1">
        <f t="shared" si="14"/>
        <v>-2.0000000000095497E-2</v>
      </c>
      <c r="P17" s="1" t="str">
        <f>IFERROR(INDEX('Vintage Weighting'!$S$3:$S$9,MATCH($F17,'Vintage Weighting'!$R$3:$R$9,0)),0)</f>
        <v>ex</v>
      </c>
      <c r="Q17" s="1" t="str">
        <f t="shared" si="4"/>
        <v>Hsp-CZ15-ex</v>
      </c>
      <c r="R17" s="14">
        <f>INDEX('Vintage Weighting'!$G$4:$M$1000,MATCH($Q17,'Vintage Weighting'!$F$4:$F$1000,0),MATCH($F17,'Vintage Weighting'!$G$3:$M$3,0))</f>
        <v>0.31606217616580312</v>
      </c>
      <c r="S17" s="1">
        <f t="shared" si="5"/>
        <v>74208.238341969045</v>
      </c>
      <c r="T17" s="1">
        <f t="shared" si="6"/>
        <v>32.052854559585498</v>
      </c>
      <c r="U17" s="1">
        <f t="shared" si="7"/>
        <v>-6.3212435233462455E-3</v>
      </c>
      <c r="V17" s="24">
        <f>INDEX('Building HVAC Tonnage'!F:F,MATCH(C17,'Building HVAC Tonnage'!E:E,0))</f>
        <v>768.40028491666646</v>
      </c>
      <c r="W17" s="1">
        <f t="shared" si="8"/>
        <v>96.574975047044632</v>
      </c>
      <c r="X17" s="1">
        <f t="shared" si="9"/>
        <v>4.1713746323066049E-2</v>
      </c>
      <c r="Y17" s="1">
        <f t="shared" si="10"/>
        <v>-8.2264981513271941E-6</v>
      </c>
      <c r="Z17" s="1" t="str">
        <f t="shared" si="11"/>
        <v>Hsp-CZ15</v>
      </c>
    </row>
    <row r="18" spans="2:26" x14ac:dyDescent="0.35">
      <c r="B18" s="17" t="s">
        <v>2218</v>
      </c>
      <c r="C18" s="1" t="str">
        <f t="shared" si="0"/>
        <v>Hsp-CZ15-v07</v>
      </c>
      <c r="D18" s="1" t="str">
        <f t="shared" si="1"/>
        <v>Hsp</v>
      </c>
      <c r="E18" s="1" t="str">
        <f t="shared" si="2"/>
        <v>CZ15</v>
      </c>
      <c r="F18" s="1" t="str">
        <f t="shared" si="12"/>
        <v>v07</v>
      </c>
      <c r="G18" s="2">
        <f>SUMIFS('Batch output'!$U$6:$U$14207,'Batch output'!$C$6:$C$14207,$D18,'Batch output'!$D$6:$D$14207,$E18,'Batch output'!$E$6:$E$14207,$F18,'Batch output'!$G$6:$G$14207,G$4)</f>
        <v>4179.8500000000004</v>
      </c>
      <c r="H18" s="2">
        <f>SUMIFS('Batch output'!$U$6:$U$14207,'Batch output'!$C$6:$C$14207,$D18,'Batch output'!$D$6:$D$14207,$E18,'Batch output'!$E$6:$E$14207,$F18,'Batch output'!$G$6:$G$14207,H$4)</f>
        <v>3945.64</v>
      </c>
      <c r="I18" s="1">
        <f t="shared" si="3"/>
        <v>234210.00000000049</v>
      </c>
      <c r="J18" s="2">
        <f>SUMIFS('Peak Demand output'!$J$4:$J$155,'Peak Demand output'!$D$4:$D$155,$D18,'Peak Demand output'!$E$4:$E$155,$E18,'Peak Demand output'!$F$4:$F$155,$F18,'Peak Demand output'!$G$4:$G$155,J$4)</f>
        <v>753.45540000000005</v>
      </c>
      <c r="K18" s="2">
        <f>SUMIFS('Peak Demand output'!$J$4:$J$155,'Peak Demand output'!$D$4:$D$155,$D18,'Peak Demand output'!$E$4:$E$155,$E18,'Peak Demand output'!$F$4:$F$155,$F18,'Peak Demand output'!$G$4:$G$155,K$4)</f>
        <v>652.20926999999995</v>
      </c>
      <c r="L18" s="1">
        <f t="shared" si="13"/>
        <v>101.24613000000011</v>
      </c>
      <c r="M18" s="2">
        <f>SUMIFS('Batch output'!$AH$6:$AH$14207,'Batch output'!$C$6:$C$14207,$D18,'Batch output'!$D$6:$D$14207,$E18,'Batch output'!$E$6:$E$14207,$F18,'Batch output'!$G$6:$G$14207,M$4)</f>
        <v>291.714</v>
      </c>
      <c r="N18" s="2">
        <f>SUMIFS('Batch output'!$AH$6:$AH$14207,'Batch output'!$C$6:$C$14207,$D18,'Batch output'!$D$6:$D$14207,$E18,'Batch output'!$E$6:$E$14207,$F18,'Batch output'!$G$6:$G$14207,N$4)</f>
        <v>291.71499999999997</v>
      </c>
      <c r="O18" s="1">
        <f t="shared" si="14"/>
        <v>-9.9999999997635314E-3</v>
      </c>
      <c r="P18" s="1" t="str">
        <f>IFERROR(INDEX('Vintage Weighting'!$S$3:$S$9,MATCH($F18,'Vintage Weighting'!$R$3:$R$9,0)),0)</f>
        <v>ex</v>
      </c>
      <c r="Q18" s="1" t="str">
        <f t="shared" si="4"/>
        <v>Hsp-CZ15-ex</v>
      </c>
      <c r="R18" s="14">
        <f>INDEX('Vintage Weighting'!$G$4:$M$1000,MATCH($Q18,'Vintage Weighting'!$F$4:$F$1000,0),MATCH($F18,'Vintage Weighting'!$G$3:$M$3,0))</f>
        <v>0.24870466321243526</v>
      </c>
      <c r="S18" s="1">
        <f t="shared" si="5"/>
        <v>58249.119170984588</v>
      </c>
      <c r="T18" s="1">
        <f t="shared" si="6"/>
        <v>25.180384663212465</v>
      </c>
      <c r="U18" s="1">
        <f t="shared" si="7"/>
        <v>-2.4870466320655415E-3</v>
      </c>
      <c r="V18" s="24">
        <f>INDEX('Building HVAC Tonnage'!F:F,MATCH(C18,'Building HVAC Tonnage'!E:E,0))</f>
        <v>768.01540108333324</v>
      </c>
      <c r="W18" s="1">
        <f t="shared" si="8"/>
        <v>75.843686322983373</v>
      </c>
      <c r="X18" s="1">
        <f t="shared" si="9"/>
        <v>3.2786301716988972E-2</v>
      </c>
      <c r="Y18" s="1">
        <f t="shared" si="10"/>
        <v>-3.2382770300665953E-6</v>
      </c>
      <c r="Z18" s="1" t="str">
        <f t="shared" si="11"/>
        <v>Hsp-CZ15</v>
      </c>
    </row>
    <row r="19" spans="2:26" x14ac:dyDescent="0.35">
      <c r="B19" s="17" t="s">
        <v>2219</v>
      </c>
      <c r="C19" s="1" t="str">
        <f t="shared" si="0"/>
        <v>Hsp-CZ15-v11</v>
      </c>
      <c r="D19" s="1" t="str">
        <f t="shared" si="1"/>
        <v>Hsp</v>
      </c>
      <c r="E19" s="1" t="str">
        <f t="shared" si="2"/>
        <v>CZ15</v>
      </c>
      <c r="F19" s="1" t="str">
        <f t="shared" si="12"/>
        <v>v11</v>
      </c>
      <c r="G19" s="2">
        <f>SUMIFS('Batch output'!$U$6:$U$14207,'Batch output'!$C$6:$C$14207,$D19,'Batch output'!$D$6:$D$14207,$E19,'Batch output'!$E$6:$E$14207,$F19,'Batch output'!$G$6:$G$14207,G$4)</f>
        <v>4098.5200000000004</v>
      </c>
      <c r="H19" s="2">
        <f>SUMIFS('Batch output'!$U$6:$U$14207,'Batch output'!$C$6:$C$14207,$D19,'Batch output'!$D$6:$D$14207,$E19,'Batch output'!$E$6:$E$14207,$F19,'Batch output'!$G$6:$G$14207,H$4)</f>
        <v>3879.72</v>
      </c>
      <c r="I19" s="1">
        <f t="shared" si="3"/>
        <v>218800.00000000064</v>
      </c>
      <c r="J19" s="2">
        <f>SUMIFS('Peak Demand output'!$J$4:$J$155,'Peak Demand output'!$D$4:$D$155,$D19,'Peak Demand output'!$E$4:$E$155,$E19,'Peak Demand output'!$F$4:$F$155,$F19,'Peak Demand output'!$G$4:$G$155,J$4)</f>
        <v>726.92947000000004</v>
      </c>
      <c r="K19" s="2">
        <f>SUMIFS('Peak Demand output'!$J$4:$J$155,'Peak Demand output'!$D$4:$D$155,$D19,'Peak Demand output'!$E$4:$E$155,$E19,'Peak Demand output'!$F$4:$F$155,$F19,'Peak Demand output'!$G$4:$G$155,K$4)</f>
        <v>635.39892999999995</v>
      </c>
      <c r="L19" s="1">
        <f t="shared" si="13"/>
        <v>91.530540000000087</v>
      </c>
      <c r="M19" s="2">
        <f>SUMIFS('Batch output'!$AH$6:$AH$14207,'Batch output'!$C$6:$C$14207,$D19,'Batch output'!$D$6:$D$14207,$E19,'Batch output'!$E$6:$E$14207,$F19,'Batch output'!$G$6:$G$14207,M$4)</f>
        <v>219.626</v>
      </c>
      <c r="N19" s="2">
        <f>SUMIFS('Batch output'!$AH$6:$AH$14207,'Batch output'!$C$6:$C$14207,$D19,'Batch output'!$D$6:$D$14207,$E19,'Batch output'!$E$6:$E$14207,$F19,'Batch output'!$G$6:$G$14207,N$4)</f>
        <v>219.62799999999999</v>
      </c>
      <c r="O19" s="1">
        <f t="shared" si="14"/>
        <v>-1.999999999981128E-2</v>
      </c>
      <c r="P19" s="1" t="str">
        <f>IFERROR(INDEX('Vintage Weighting'!$S$3:$S$9,MATCH($F19,'Vintage Weighting'!$R$3:$R$9,0)),0)</f>
        <v>ex</v>
      </c>
      <c r="Q19" s="1" t="str">
        <f t="shared" si="4"/>
        <v>Hsp-CZ15-ex</v>
      </c>
      <c r="R19" s="14">
        <f>INDEX('Vintage Weighting'!$G$4:$M$1000,MATCH($Q19,'Vintage Weighting'!$F$4:$F$1000,0),MATCH($F19,'Vintage Weighting'!$G$3:$M$3,0))</f>
        <v>0.24870466321243526</v>
      </c>
      <c r="S19" s="1">
        <f t="shared" si="5"/>
        <v>54416.580310880992</v>
      </c>
      <c r="T19" s="1">
        <f t="shared" si="6"/>
        <v>22.764072124352356</v>
      </c>
      <c r="U19" s="1">
        <f t="shared" si="7"/>
        <v>-4.9740932642017696E-3</v>
      </c>
      <c r="V19" s="24">
        <f>INDEX('Building HVAC Tonnage'!F:F,MATCH(C19,'Building HVAC Tonnage'!E:E,0))</f>
        <v>735.04412416666651</v>
      </c>
      <c r="W19" s="1">
        <f t="shared" si="8"/>
        <v>74.031719350962916</v>
      </c>
      <c r="X19" s="1">
        <f t="shared" si="9"/>
        <v>3.0969667501471995E-2</v>
      </c>
      <c r="Y19" s="1">
        <f t="shared" si="10"/>
        <v>-6.7670675822910544E-6</v>
      </c>
      <c r="Z19" s="1" t="str">
        <f t="shared" si="11"/>
        <v>Hsp-CZ15</v>
      </c>
    </row>
    <row r="20" spans="2:26" x14ac:dyDescent="0.35">
      <c r="B20" s="17" t="s">
        <v>2220</v>
      </c>
      <c r="C20" s="1" t="str">
        <f t="shared" si="0"/>
        <v>Hsp-CZ15-v15</v>
      </c>
      <c r="D20" s="1" t="str">
        <f t="shared" si="1"/>
        <v>Hsp</v>
      </c>
      <c r="E20" s="1" t="str">
        <f t="shared" si="2"/>
        <v>CZ15</v>
      </c>
      <c r="F20" s="1" t="str">
        <f t="shared" si="12"/>
        <v>v15</v>
      </c>
      <c r="G20" s="2">
        <f>SUMIFS('Batch output'!$U$6:$U$14207,'Batch output'!$C$6:$C$14207,$D20,'Batch output'!$D$6:$D$14207,$E20,'Batch output'!$E$6:$E$14207,$F20,'Batch output'!$G$6:$G$14207,G$4)</f>
        <v>4056.45</v>
      </c>
      <c r="H20" s="2">
        <f>SUMIFS('Batch output'!$U$6:$U$14207,'Batch output'!$C$6:$C$14207,$D20,'Batch output'!$D$6:$D$14207,$E20,'Batch output'!$E$6:$E$14207,$F20,'Batch output'!$G$6:$G$14207,H$4)</f>
        <v>3842.99</v>
      </c>
      <c r="I20" s="1">
        <f t="shared" si="3"/>
        <v>213460.00000000003</v>
      </c>
      <c r="J20" s="2">
        <f>SUMIFS('Peak Demand output'!$J$4:$J$155,'Peak Demand output'!$D$4:$D$155,$D20,'Peak Demand output'!$E$4:$E$155,$E20,'Peak Demand output'!$F$4:$F$155,$F20,'Peak Demand output'!$G$4:$G$155,J$4)</f>
        <v>716.49167</v>
      </c>
      <c r="K20" s="2">
        <f>SUMIFS('Peak Demand output'!$J$4:$J$155,'Peak Demand output'!$D$4:$D$155,$D20,'Peak Demand output'!$E$4:$E$155,$E20,'Peak Demand output'!$F$4:$F$155,$F20,'Peak Demand output'!$G$4:$G$155,K$4)</f>
        <v>628.75546999999995</v>
      </c>
      <c r="L20" s="1">
        <f t="shared" si="13"/>
        <v>87.736200000000053</v>
      </c>
      <c r="M20" s="2">
        <f>SUMIFS('Batch output'!$AH$6:$AH$14207,'Batch output'!$C$6:$C$14207,$D20,'Batch output'!$D$6:$D$14207,$E20,'Batch output'!$E$6:$E$14207,$F20,'Batch output'!$G$6:$G$14207,M$4)</f>
        <v>219.57</v>
      </c>
      <c r="N20" s="2">
        <f>SUMIFS('Batch output'!$AH$6:$AH$14207,'Batch output'!$C$6:$C$14207,$D20,'Batch output'!$D$6:$D$14207,$E20,'Batch output'!$E$6:$E$14207,$F20,'Batch output'!$G$6:$G$14207,N$4)</f>
        <v>219.57599999999999</v>
      </c>
      <c r="O20" s="1">
        <f t="shared" si="14"/>
        <v>-6.0000000000002274E-2</v>
      </c>
      <c r="P20" s="1" t="str">
        <f>IFERROR(INDEX('Vintage Weighting'!$S$3:$S$9,MATCH($F20,'Vintage Weighting'!$R$3:$R$9,0)),0)</f>
        <v>ex</v>
      </c>
      <c r="Q20" s="1" t="str">
        <f t="shared" si="4"/>
        <v>Hsp-CZ15-ex</v>
      </c>
      <c r="R20" s="14">
        <f>INDEX('Vintage Weighting'!$G$4:$M$1000,MATCH($Q20,'Vintage Weighting'!$F$4:$F$1000,0),MATCH($F20,'Vintage Weighting'!$G$3:$M$3,0))</f>
        <v>0.18652849740932642</v>
      </c>
      <c r="S20" s="1">
        <f t="shared" si="5"/>
        <v>39816.373056994824</v>
      </c>
      <c r="T20" s="1">
        <f t="shared" si="6"/>
        <v>16.365301554404155</v>
      </c>
      <c r="U20" s="1">
        <f t="shared" si="7"/>
        <v>-1.119170984456001E-2</v>
      </c>
      <c r="V20" s="24">
        <f>INDEX('Building HVAC Tonnage'!F:F,MATCH(C20,'Building HVAC Tonnage'!E:E,0))</f>
        <v>726.27233549999994</v>
      </c>
      <c r="W20" s="1">
        <f t="shared" si="8"/>
        <v>54.822924006300426</v>
      </c>
      <c r="X20" s="1">
        <f t="shared" si="9"/>
        <v>2.253328504263833E-2</v>
      </c>
      <c r="Y20" s="1">
        <f t="shared" si="10"/>
        <v>-1.5409797809323292E-5</v>
      </c>
      <c r="Z20" s="1" t="str">
        <f t="shared" si="11"/>
        <v>Hsp-CZ15</v>
      </c>
    </row>
    <row r="21" spans="2:26" x14ac:dyDescent="0.35">
      <c r="B21" s="17" t="s">
        <v>2221</v>
      </c>
      <c r="C21" s="1" t="str">
        <f t="shared" si="0"/>
        <v>Htl-CZ15-v03</v>
      </c>
      <c r="D21" s="1" t="str">
        <f t="shared" si="1"/>
        <v>Htl</v>
      </c>
      <c r="E21" s="1" t="str">
        <f t="shared" si="2"/>
        <v>CZ15</v>
      </c>
      <c r="F21" s="1" t="str">
        <f t="shared" si="12"/>
        <v>v03</v>
      </c>
      <c r="G21" s="2">
        <f>SUMIFS('Batch output'!$U$6:$U$14207,'Batch output'!$C$6:$C$14207,$D21,'Batch output'!$D$6:$D$14207,$E21,'Batch output'!$E$6:$E$14207,$F21,'Batch output'!$G$6:$G$14207,G$4)</f>
        <v>1308.1099999999999</v>
      </c>
      <c r="H21" s="2">
        <f>SUMIFS('Batch output'!$U$6:$U$14207,'Batch output'!$C$6:$C$14207,$D21,'Batch output'!$D$6:$D$14207,$E21,'Batch output'!$E$6:$E$14207,$F21,'Batch output'!$G$6:$G$14207,H$4)</f>
        <v>1194.9000000000001</v>
      </c>
      <c r="I21" s="1">
        <f t="shared" si="3"/>
        <v>113209.99999999981</v>
      </c>
      <c r="J21" s="2">
        <f>SUMIFS('Peak Demand output'!$J$4:$J$155,'Peak Demand output'!$D$4:$D$155,$D21,'Peak Demand output'!$E$4:$E$155,$E21,'Peak Demand output'!$F$4:$F$155,$F21,'Peak Demand output'!$G$4:$G$155,J$4)</f>
        <v>279.62920000000003</v>
      </c>
      <c r="K21" s="2">
        <f>SUMIFS('Peak Demand output'!$J$4:$J$155,'Peak Demand output'!$D$4:$D$155,$D21,'Peak Demand output'!$E$4:$E$155,$E21,'Peak Demand output'!$F$4:$F$155,$F21,'Peak Demand output'!$G$4:$G$155,K$4)</f>
        <v>231.71127000000001</v>
      </c>
      <c r="L21" s="1">
        <f t="shared" si="13"/>
        <v>47.917930000000013</v>
      </c>
      <c r="M21" s="2">
        <f>SUMIFS('Batch output'!$AH$6:$AH$14207,'Batch output'!$C$6:$C$14207,$D21,'Batch output'!$D$6:$D$14207,$E21,'Batch output'!$E$6:$E$14207,$F21,'Batch output'!$G$6:$G$14207,M$4)</f>
        <v>173.001</v>
      </c>
      <c r="N21" s="2">
        <f>SUMIFS('Batch output'!$AH$6:$AH$14207,'Batch output'!$C$6:$C$14207,$D21,'Batch output'!$D$6:$D$14207,$E21,'Batch output'!$E$6:$E$14207,$F21,'Batch output'!$G$6:$G$14207,N$4)</f>
        <v>173.006</v>
      </c>
      <c r="O21" s="1">
        <f t="shared" si="14"/>
        <v>-4.9999999999954525E-2</v>
      </c>
      <c r="P21" s="1" t="str">
        <f>IFERROR(INDEX('Vintage Weighting'!$S$3:$S$9,MATCH($F21,'Vintage Weighting'!$R$3:$R$9,0)),0)</f>
        <v>ex</v>
      </c>
      <c r="Q21" s="1" t="str">
        <f t="shared" si="4"/>
        <v>Htl-CZ15-ex</v>
      </c>
      <c r="R21" s="14">
        <f>INDEX('Vintage Weighting'!$G$4:$M$1000,MATCH($Q21,'Vintage Weighting'!$F$4:$F$1000,0),MATCH($F21,'Vintage Weighting'!$G$3:$M$3,0))</f>
        <v>0.40046884157061924</v>
      </c>
      <c r="S21" s="1">
        <f t="shared" si="5"/>
        <v>45337.077554209725</v>
      </c>
      <c r="T21" s="1">
        <f t="shared" si="6"/>
        <v>19.189637917562028</v>
      </c>
      <c r="U21" s="1">
        <f t="shared" si="7"/>
        <v>-2.0023442078512751E-2</v>
      </c>
      <c r="V21" s="24">
        <f>INDEX('Building HVAC Tonnage'!F:F,MATCH(C21,'Building HVAC Tonnage'!E:E,0))</f>
        <v>393.18763766666643</v>
      </c>
      <c r="W21" s="1">
        <f t="shared" si="8"/>
        <v>115.30646747506655</v>
      </c>
      <c r="X21" s="1">
        <f t="shared" si="9"/>
        <v>4.8805293145636662E-2</v>
      </c>
      <c r="Y21" s="1">
        <f t="shared" si="10"/>
        <v>-5.0925919739847133E-5</v>
      </c>
      <c r="Z21" s="1" t="str">
        <f t="shared" si="11"/>
        <v>Htl-CZ15</v>
      </c>
    </row>
    <row r="22" spans="2:26" x14ac:dyDescent="0.35">
      <c r="B22" s="17" t="s">
        <v>2222</v>
      </c>
      <c r="C22" s="1" t="str">
        <f t="shared" si="0"/>
        <v>Htl-CZ15-v07</v>
      </c>
      <c r="D22" s="1" t="str">
        <f t="shared" si="1"/>
        <v>Htl</v>
      </c>
      <c r="E22" s="1" t="str">
        <f t="shared" si="2"/>
        <v>CZ15</v>
      </c>
      <c r="F22" s="1" t="str">
        <f t="shared" si="12"/>
        <v>v07</v>
      </c>
      <c r="G22" s="2">
        <f>SUMIFS('Batch output'!$U$6:$U$14207,'Batch output'!$C$6:$C$14207,$D22,'Batch output'!$D$6:$D$14207,$E22,'Batch output'!$E$6:$E$14207,$F22,'Batch output'!$G$6:$G$14207,G$4)</f>
        <v>1241.74</v>
      </c>
      <c r="H22" s="2">
        <f>SUMIFS('Batch output'!$U$6:$U$14207,'Batch output'!$C$6:$C$14207,$D22,'Batch output'!$D$6:$D$14207,$E22,'Batch output'!$E$6:$E$14207,$F22,'Batch output'!$G$6:$G$14207,H$4)</f>
        <v>1137.6500000000001</v>
      </c>
      <c r="I22" s="1">
        <f t="shared" si="3"/>
        <v>104089.99999999991</v>
      </c>
      <c r="J22" s="2">
        <f>SUMIFS('Peak Demand output'!$J$4:$J$155,'Peak Demand output'!$D$4:$D$155,$D22,'Peak Demand output'!$E$4:$E$155,$E22,'Peak Demand output'!$F$4:$F$155,$F22,'Peak Demand output'!$G$4:$G$155,J$4)</f>
        <v>261.84573</v>
      </c>
      <c r="K22" s="2">
        <f>SUMIFS('Peak Demand output'!$J$4:$J$155,'Peak Demand output'!$D$4:$D$155,$D22,'Peak Demand output'!$E$4:$E$155,$E22,'Peak Demand output'!$F$4:$F$155,$F22,'Peak Demand output'!$G$4:$G$155,K$4)</f>
        <v>217.86573000000001</v>
      </c>
      <c r="L22" s="1">
        <f t="shared" si="13"/>
        <v>43.97999999999999</v>
      </c>
      <c r="M22" s="2">
        <f>SUMIFS('Batch output'!$AH$6:$AH$14207,'Batch output'!$C$6:$C$14207,$D22,'Batch output'!$D$6:$D$14207,$E22,'Batch output'!$E$6:$E$14207,$F22,'Batch output'!$G$6:$G$14207,M$4)</f>
        <v>172.2</v>
      </c>
      <c r="N22" s="2">
        <f>SUMIFS('Batch output'!$AH$6:$AH$14207,'Batch output'!$C$6:$C$14207,$D22,'Batch output'!$D$6:$D$14207,$E22,'Batch output'!$E$6:$E$14207,$F22,'Batch output'!$G$6:$G$14207,N$4)</f>
        <v>172.20400000000001</v>
      </c>
      <c r="O22" s="1">
        <f t="shared" si="14"/>
        <v>-4.0000000000190994E-2</v>
      </c>
      <c r="P22" s="1" t="str">
        <f>IFERROR(INDEX('Vintage Weighting'!$S$3:$S$9,MATCH($F22,'Vintage Weighting'!$R$3:$R$9,0)),0)</f>
        <v>ex</v>
      </c>
      <c r="Q22" s="1" t="str">
        <f t="shared" si="4"/>
        <v>Htl-CZ15-ex</v>
      </c>
      <c r="R22" s="14">
        <f>INDEX('Vintage Weighting'!$G$4:$M$1000,MATCH($Q22,'Vintage Weighting'!$F$4:$F$1000,0),MATCH($F22,'Vintage Weighting'!$G$3:$M$3,0))</f>
        <v>0.21801133033795664</v>
      </c>
      <c r="S22" s="1">
        <f t="shared" si="5"/>
        <v>22692.799374877886</v>
      </c>
      <c r="T22" s="1">
        <f t="shared" si="6"/>
        <v>9.5881383082633302</v>
      </c>
      <c r="U22" s="1">
        <f t="shared" si="7"/>
        <v>-8.7204532135599037E-3</v>
      </c>
      <c r="V22" s="24">
        <f>INDEX('Building HVAC Tonnage'!F:F,MATCH(C22,'Building HVAC Tonnage'!E:E,0))</f>
        <v>392.6607976666665</v>
      </c>
      <c r="W22" s="1">
        <f t="shared" si="8"/>
        <v>57.792373238496857</v>
      </c>
      <c r="X22" s="1">
        <f t="shared" si="9"/>
        <v>2.4418374243722677E-2</v>
      </c>
      <c r="Y22" s="1">
        <f t="shared" si="10"/>
        <v>-2.2208616865701933E-5</v>
      </c>
      <c r="Z22" s="1" t="str">
        <f t="shared" si="11"/>
        <v>Htl-CZ15</v>
      </c>
    </row>
    <row r="23" spans="2:26" x14ac:dyDescent="0.35">
      <c r="B23" s="17" t="s">
        <v>2223</v>
      </c>
      <c r="C23" s="1" t="str">
        <f t="shared" si="0"/>
        <v>Htl-CZ15-v11</v>
      </c>
      <c r="D23" s="1" t="str">
        <f t="shared" si="1"/>
        <v>Htl</v>
      </c>
      <c r="E23" s="1" t="str">
        <f t="shared" si="2"/>
        <v>CZ15</v>
      </c>
      <c r="F23" s="1" t="str">
        <f t="shared" si="12"/>
        <v>v11</v>
      </c>
      <c r="G23" s="2">
        <f>SUMIFS('Batch output'!$U$6:$U$14207,'Batch output'!$C$6:$C$14207,$D23,'Batch output'!$D$6:$D$14207,$E23,'Batch output'!$E$6:$E$14207,$F23,'Batch output'!$G$6:$G$14207,G$4)</f>
        <v>1213.93</v>
      </c>
      <c r="H23" s="2">
        <f>SUMIFS('Batch output'!$U$6:$U$14207,'Batch output'!$C$6:$C$14207,$D23,'Batch output'!$D$6:$D$14207,$E23,'Batch output'!$E$6:$E$14207,$F23,'Batch output'!$G$6:$G$14207,H$4)</f>
        <v>1114.22</v>
      </c>
      <c r="I23" s="1">
        <f t="shared" si="3"/>
        <v>99710.000000000029</v>
      </c>
      <c r="J23" s="2">
        <f>SUMIFS('Peak Demand output'!$J$4:$J$155,'Peak Demand output'!$D$4:$D$155,$D23,'Peak Demand output'!$E$4:$E$155,$E23,'Peak Demand output'!$F$4:$F$155,$F23,'Peak Demand output'!$G$4:$G$155,J$4)</f>
        <v>253.84139999999999</v>
      </c>
      <c r="K23" s="2">
        <f>SUMIFS('Peak Demand output'!$J$4:$J$155,'Peak Demand output'!$D$4:$D$155,$D23,'Peak Demand output'!$E$4:$E$155,$E23,'Peak Demand output'!$F$4:$F$155,$F23,'Peak Demand output'!$G$4:$G$155,K$4)</f>
        <v>211.71386999999999</v>
      </c>
      <c r="L23" s="1">
        <f t="shared" si="13"/>
        <v>42.127530000000007</v>
      </c>
      <c r="M23" s="2">
        <f>SUMIFS('Batch output'!$AH$6:$AH$14207,'Batch output'!$C$6:$C$14207,$D23,'Batch output'!$D$6:$D$14207,$E23,'Batch output'!$E$6:$E$14207,$F23,'Batch output'!$G$6:$G$14207,M$4)</f>
        <v>145.68</v>
      </c>
      <c r="N23" s="2">
        <f>SUMIFS('Batch output'!$AH$6:$AH$14207,'Batch output'!$C$6:$C$14207,$D23,'Batch output'!$D$6:$D$14207,$E23,'Batch output'!$E$6:$E$14207,$F23,'Batch output'!$G$6:$G$14207,N$4)</f>
        <v>145.685</v>
      </c>
      <c r="O23" s="1">
        <f t="shared" si="14"/>
        <v>-4.9999999999954525E-2</v>
      </c>
      <c r="P23" s="1" t="str">
        <f>IFERROR(INDEX('Vintage Weighting'!$S$3:$S$9,MATCH($F23,'Vintage Weighting'!$R$3:$R$9,0)),0)</f>
        <v>ex</v>
      </c>
      <c r="Q23" s="1" t="str">
        <f t="shared" si="4"/>
        <v>Htl-CZ15-ex</v>
      </c>
      <c r="R23" s="14">
        <f>INDEX('Vintage Weighting'!$G$4:$M$1000,MATCH($Q23,'Vintage Weighting'!$F$4:$F$1000,0),MATCH($F23,'Vintage Weighting'!$G$3:$M$3,0))</f>
        <v>0.21801133033795664</v>
      </c>
      <c r="S23" s="1">
        <f t="shared" si="5"/>
        <v>21737.909747997663</v>
      </c>
      <c r="T23" s="1">
        <f t="shared" si="6"/>
        <v>9.1842788591521796</v>
      </c>
      <c r="U23" s="1">
        <f t="shared" si="7"/>
        <v>-1.0900566516887918E-2</v>
      </c>
      <c r="V23" s="24">
        <f>INDEX('Building HVAC Tonnage'!F:F,MATCH(C23,'Building HVAC Tonnage'!E:E,0))</f>
        <v>379.87158375000007</v>
      </c>
      <c r="W23" s="1">
        <f t="shared" si="8"/>
        <v>57.224363911104625</v>
      </c>
      <c r="X23" s="1">
        <f t="shared" si="9"/>
        <v>2.4177325317380174E-2</v>
      </c>
      <c r="Y23" s="1">
        <f t="shared" si="10"/>
        <v>-2.8695398611499632E-5</v>
      </c>
      <c r="Z23" s="1" t="str">
        <f t="shared" si="11"/>
        <v>Htl-CZ15</v>
      </c>
    </row>
    <row r="24" spans="2:26" x14ac:dyDescent="0.35">
      <c r="B24" s="17" t="s">
        <v>2224</v>
      </c>
      <c r="C24" s="1" t="str">
        <f t="shared" si="0"/>
        <v>Htl-CZ15-v15</v>
      </c>
      <c r="D24" s="1" t="str">
        <f t="shared" si="1"/>
        <v>Htl</v>
      </c>
      <c r="E24" s="1" t="str">
        <f t="shared" si="2"/>
        <v>CZ15</v>
      </c>
      <c r="F24" s="1" t="str">
        <f t="shared" si="12"/>
        <v>v15</v>
      </c>
      <c r="G24" s="2">
        <f>SUMIFS('Batch output'!$U$6:$U$14207,'Batch output'!$C$6:$C$14207,$D24,'Batch output'!$D$6:$D$14207,$E24,'Batch output'!$E$6:$E$14207,$F24,'Batch output'!$G$6:$G$14207,G$4)</f>
        <v>1109.78</v>
      </c>
      <c r="H24" s="2">
        <f>SUMIFS('Batch output'!$U$6:$U$14207,'Batch output'!$C$6:$C$14207,$D24,'Batch output'!$D$6:$D$14207,$E24,'Batch output'!$E$6:$E$14207,$F24,'Batch output'!$G$6:$G$14207,H$4)</f>
        <v>1024.56</v>
      </c>
      <c r="I24" s="1">
        <f t="shared" si="3"/>
        <v>85220.000000000029</v>
      </c>
      <c r="J24" s="2">
        <f>SUMIFS('Peak Demand output'!$J$4:$J$155,'Peak Demand output'!$D$4:$D$155,$D24,'Peak Demand output'!$E$4:$E$155,$E24,'Peak Demand output'!$F$4:$F$155,$F24,'Peak Demand output'!$G$4:$G$155,J$4)</f>
        <v>226.23419999999999</v>
      </c>
      <c r="K24" s="2">
        <f>SUMIFS('Peak Demand output'!$J$4:$J$155,'Peak Demand output'!$D$4:$D$155,$D24,'Peak Demand output'!$E$4:$E$155,$E24,'Peak Demand output'!$F$4:$F$155,$F24,'Peak Demand output'!$G$4:$G$155,K$4)</f>
        <v>190.37207000000001</v>
      </c>
      <c r="L24" s="1">
        <f t="shared" si="13"/>
        <v>35.862129999999979</v>
      </c>
      <c r="M24" s="2">
        <f>SUMIFS('Batch output'!$AH$6:$AH$14207,'Batch output'!$C$6:$C$14207,$D24,'Batch output'!$D$6:$D$14207,$E24,'Batch output'!$E$6:$E$14207,$F24,'Batch output'!$G$6:$G$14207,M$4)</f>
        <v>127.023</v>
      </c>
      <c r="N24" s="2">
        <f>SUMIFS('Batch output'!$AH$6:$AH$14207,'Batch output'!$C$6:$C$14207,$D24,'Batch output'!$D$6:$D$14207,$E24,'Batch output'!$E$6:$E$14207,$F24,'Batch output'!$G$6:$G$14207,N$4)</f>
        <v>127.027</v>
      </c>
      <c r="O24" s="1">
        <f t="shared" si="14"/>
        <v>-4.0000000000048885E-2</v>
      </c>
      <c r="P24" s="1" t="str">
        <f>IFERROR(INDEX('Vintage Weighting'!$S$3:$S$9,MATCH($F24,'Vintage Weighting'!$R$3:$R$9,0)),0)</f>
        <v>ex</v>
      </c>
      <c r="Q24" s="1" t="str">
        <f t="shared" si="4"/>
        <v>Htl-CZ15-ex</v>
      </c>
      <c r="R24" s="14">
        <f>INDEX('Vintage Weighting'!$G$4:$M$1000,MATCH($Q24,'Vintage Weighting'!$F$4:$F$1000,0),MATCH($F24,'Vintage Weighting'!$G$3:$M$3,0))</f>
        <v>0.16350849775346746</v>
      </c>
      <c r="S24" s="1">
        <f t="shared" si="5"/>
        <v>13934.194178550502</v>
      </c>
      <c r="T24" s="1">
        <f t="shared" si="6"/>
        <v>5.8637630025395548</v>
      </c>
      <c r="U24" s="1">
        <f t="shared" si="7"/>
        <v>-6.5403399101466916E-3</v>
      </c>
      <c r="V24" s="24">
        <f>INDEX('Building HVAC Tonnage'!F:F,MATCH(C24,'Building HVAC Tonnage'!E:E,0))</f>
        <v>338.47102033333334</v>
      </c>
      <c r="W24" s="1">
        <f t="shared" si="8"/>
        <v>41.168056765473793</v>
      </c>
      <c r="X24" s="1">
        <f t="shared" si="9"/>
        <v>1.7324268992851437E-2</v>
      </c>
      <c r="Y24" s="1">
        <f t="shared" si="10"/>
        <v>-1.9323190220851485E-5</v>
      </c>
      <c r="Z24" s="1" t="str">
        <f t="shared" si="11"/>
        <v>Htl-CZ15</v>
      </c>
    </row>
    <row r="25" spans="2:26" x14ac:dyDescent="0.35">
      <c r="B25" s="17" t="s">
        <v>2225</v>
      </c>
      <c r="C25" s="1" t="str">
        <f t="shared" si="0"/>
        <v>MBT-CZ15-v03</v>
      </c>
      <c r="D25" s="1" t="str">
        <f t="shared" si="1"/>
        <v>MBT</v>
      </c>
      <c r="E25" s="1" t="str">
        <f t="shared" si="2"/>
        <v>CZ15</v>
      </c>
      <c r="F25" s="1" t="str">
        <f t="shared" si="12"/>
        <v>v03</v>
      </c>
      <c r="G25" s="2">
        <f>SUMIFS('Batch output'!$U$6:$U$14207,'Batch output'!$C$6:$C$14207,$D25,'Batch output'!$D$6:$D$14207,$E25,'Batch output'!$E$6:$E$14207,$F25,'Batch output'!$G$6:$G$14207,G$4)</f>
        <v>2025.33</v>
      </c>
      <c r="H25" s="2">
        <f>SUMIFS('Batch output'!$U$6:$U$14207,'Batch output'!$C$6:$C$14207,$D25,'Batch output'!$D$6:$D$14207,$E25,'Batch output'!$E$6:$E$14207,$F25,'Batch output'!$G$6:$G$14207,H$4)</f>
        <v>1903.32</v>
      </c>
      <c r="I25" s="1">
        <f t="shared" si="3"/>
        <v>122009.99999999999</v>
      </c>
      <c r="J25" s="2">
        <f>SUMIFS('Peak Demand output'!$J$4:$J$155,'Peak Demand output'!$D$4:$D$155,$D25,'Peak Demand output'!$E$4:$E$155,$E25,'Peak Demand output'!$F$4:$F$155,$F25,'Peak Demand output'!$G$4:$G$155,J$4)</f>
        <v>370.36953</v>
      </c>
      <c r="K25" s="2">
        <f>SUMIFS('Peak Demand output'!$J$4:$J$155,'Peak Demand output'!$D$4:$D$155,$D25,'Peak Demand output'!$E$4:$E$155,$E25,'Peak Demand output'!$F$4:$F$155,$F25,'Peak Demand output'!$G$4:$G$155,K$4)</f>
        <v>316.60773</v>
      </c>
      <c r="L25" s="1">
        <f t="shared" si="13"/>
        <v>53.761799999999994</v>
      </c>
      <c r="M25" s="2">
        <f>SUMIFS('Batch output'!$AH$6:$AH$14207,'Batch output'!$C$6:$C$14207,$D25,'Batch output'!$D$6:$D$14207,$E25,'Batch output'!$E$6:$E$14207,$F25,'Batch output'!$G$6:$G$14207,M$4)</f>
        <v>133.81299999999999</v>
      </c>
      <c r="N25" s="2">
        <f>SUMIFS('Batch output'!$AH$6:$AH$14207,'Batch output'!$C$6:$C$14207,$D25,'Batch output'!$D$6:$D$14207,$E25,'Batch output'!$E$6:$E$14207,$F25,'Batch output'!$G$6:$G$14207,N$4)</f>
        <v>133.804</v>
      </c>
      <c r="O25" s="1">
        <f t="shared" si="14"/>
        <v>8.9999999999861302E-2</v>
      </c>
      <c r="P25" s="1" t="str">
        <f>IFERROR(INDEX('Vintage Weighting'!$S$3:$S$9,MATCH($F25,'Vintage Weighting'!$R$3:$R$9,0)),0)</f>
        <v>ex</v>
      </c>
      <c r="Q25" s="1" t="str">
        <f t="shared" si="4"/>
        <v>MBT-CZ15-ex</v>
      </c>
      <c r="R25" s="14">
        <f>INDEX('Vintage Weighting'!$G$4:$M$1000,MATCH($Q25,'Vintage Weighting'!$F$4:$F$1000,0),MATCH($F25,'Vintage Weighting'!$G$3:$M$3,0))</f>
        <v>0.39542550999381826</v>
      </c>
      <c r="S25" s="1">
        <f t="shared" si="5"/>
        <v>48245.866474345763</v>
      </c>
      <c r="T25" s="1">
        <f t="shared" si="6"/>
        <v>21.258787183185657</v>
      </c>
      <c r="U25" s="1">
        <f t="shared" si="7"/>
        <v>3.5588295899388799E-2</v>
      </c>
      <c r="V25" s="24">
        <f>INDEX('Building HVAC Tonnage'!F:F,MATCH(C25,'Building HVAC Tonnage'!E:E,0))</f>
        <v>582.82236999999998</v>
      </c>
      <c r="W25" s="1">
        <f t="shared" si="8"/>
        <v>82.77970949252645</v>
      </c>
      <c r="X25" s="1">
        <f t="shared" si="9"/>
        <v>3.6475585491314716E-2</v>
      </c>
      <c r="Y25" s="1">
        <f t="shared" si="10"/>
        <v>6.1061993724415204E-5</v>
      </c>
      <c r="Z25" s="1" t="str">
        <f t="shared" si="11"/>
        <v>MBT-CZ15</v>
      </c>
    </row>
    <row r="26" spans="2:26" x14ac:dyDescent="0.35">
      <c r="B26" s="17" t="s">
        <v>2226</v>
      </c>
      <c r="C26" s="1" t="str">
        <f t="shared" si="0"/>
        <v>MBT-CZ15-v07</v>
      </c>
      <c r="D26" s="1" t="str">
        <f t="shared" si="1"/>
        <v>MBT</v>
      </c>
      <c r="E26" s="1" t="str">
        <f t="shared" si="2"/>
        <v>CZ15</v>
      </c>
      <c r="F26" s="1" t="str">
        <f t="shared" si="12"/>
        <v>v07</v>
      </c>
      <c r="G26" s="2">
        <f>SUMIFS('Batch output'!$U$6:$U$14207,'Batch output'!$C$6:$C$14207,$D26,'Batch output'!$D$6:$D$14207,$E26,'Batch output'!$E$6:$E$14207,$F26,'Batch output'!$G$6:$G$14207,G$4)</f>
        <v>2011.95</v>
      </c>
      <c r="H26" s="2">
        <f>SUMIFS('Batch output'!$U$6:$U$14207,'Batch output'!$C$6:$C$14207,$D26,'Batch output'!$D$6:$D$14207,$E26,'Batch output'!$E$6:$E$14207,$F26,'Batch output'!$G$6:$G$14207,H$4)</f>
        <v>1892.93</v>
      </c>
      <c r="I26" s="1">
        <f t="shared" si="3"/>
        <v>119019.99999999999</v>
      </c>
      <c r="J26" s="2">
        <f>SUMIFS('Peak Demand output'!$J$4:$J$155,'Peak Demand output'!$D$4:$D$155,$D26,'Peak Demand output'!$E$4:$E$155,$E26,'Peak Demand output'!$F$4:$F$155,$F26,'Peak Demand output'!$G$4:$G$155,J$4)</f>
        <v>366.03107</v>
      </c>
      <c r="K26" s="2">
        <f>SUMIFS('Peak Demand output'!$J$4:$J$155,'Peak Demand output'!$D$4:$D$155,$D26,'Peak Demand output'!$E$4:$E$155,$E26,'Peak Demand output'!$F$4:$F$155,$F26,'Peak Demand output'!$G$4:$G$155,K$4)</f>
        <v>313.37387000000001</v>
      </c>
      <c r="L26" s="1">
        <f t="shared" si="13"/>
        <v>52.657199999999989</v>
      </c>
      <c r="M26" s="2">
        <f>SUMIFS('Batch output'!$AH$6:$AH$14207,'Batch output'!$C$6:$C$14207,$D26,'Batch output'!$D$6:$D$14207,$E26,'Batch output'!$E$6:$E$14207,$F26,'Batch output'!$G$6:$G$14207,M$4)</f>
        <v>120.773</v>
      </c>
      <c r="N26" s="2">
        <f>SUMIFS('Batch output'!$AH$6:$AH$14207,'Batch output'!$C$6:$C$14207,$D26,'Batch output'!$D$6:$D$14207,$E26,'Batch output'!$E$6:$E$14207,$F26,'Batch output'!$G$6:$G$14207,N$4)</f>
        <v>120.776</v>
      </c>
      <c r="O26" s="1">
        <f t="shared" si="14"/>
        <v>-3.0000000000001137E-2</v>
      </c>
      <c r="P26" s="1" t="str">
        <f>IFERROR(INDEX('Vintage Weighting'!$S$3:$S$9,MATCH($F26,'Vintage Weighting'!$R$3:$R$9,0)),0)</f>
        <v>ex</v>
      </c>
      <c r="Q26" s="1" t="str">
        <f t="shared" si="4"/>
        <v>MBT-CZ15-ex</v>
      </c>
      <c r="R26" s="14">
        <f>INDEX('Vintage Weighting'!$G$4:$M$1000,MATCH($Q26,'Vintage Weighting'!$F$4:$F$1000,0),MATCH($F26,'Vintage Weighting'!$G$3:$M$3,0))</f>
        <v>0.2198640016484649</v>
      </c>
      <c r="S26" s="1">
        <f t="shared" si="5"/>
        <v>26168.21347620029</v>
      </c>
      <c r="T26" s="1">
        <f t="shared" si="6"/>
        <v>11.577422707603544</v>
      </c>
      <c r="U26" s="1">
        <f t="shared" si="7"/>
        <v>-6.5959200494541967E-3</v>
      </c>
      <c r="V26" s="24">
        <f>INDEX('Building HVAC Tonnage'!F:F,MATCH(C26,'Building HVAC Tonnage'!E:E,0))</f>
        <v>574.27192916666684</v>
      </c>
      <c r="W26" s="1">
        <f t="shared" si="8"/>
        <v>45.567634681662589</v>
      </c>
      <c r="X26" s="1">
        <f t="shared" si="9"/>
        <v>2.016017520550532E-2</v>
      </c>
      <c r="Y26" s="1">
        <f t="shared" si="10"/>
        <v>-1.1485708624180218E-5</v>
      </c>
      <c r="Z26" s="1" t="str">
        <f t="shared" si="11"/>
        <v>MBT-CZ15</v>
      </c>
    </row>
    <row r="27" spans="2:26" x14ac:dyDescent="0.35">
      <c r="B27" s="17" t="s">
        <v>2227</v>
      </c>
      <c r="C27" s="1" t="str">
        <f t="shared" si="0"/>
        <v>MBT-CZ15-v11</v>
      </c>
      <c r="D27" s="1" t="str">
        <f t="shared" si="1"/>
        <v>MBT</v>
      </c>
      <c r="E27" s="1" t="str">
        <f t="shared" si="2"/>
        <v>CZ15</v>
      </c>
      <c r="F27" s="1" t="str">
        <f t="shared" si="12"/>
        <v>v11</v>
      </c>
      <c r="G27" s="2">
        <f>SUMIFS('Batch output'!$U$6:$U$14207,'Batch output'!$C$6:$C$14207,$D27,'Batch output'!$D$6:$D$14207,$E27,'Batch output'!$E$6:$E$14207,$F27,'Batch output'!$G$6:$G$14207,G$4)</f>
        <v>1951.49</v>
      </c>
      <c r="H27" s="2">
        <f>SUMIFS('Batch output'!$U$6:$U$14207,'Batch output'!$C$6:$C$14207,$D27,'Batch output'!$D$6:$D$14207,$E27,'Batch output'!$E$6:$E$14207,$F27,'Batch output'!$G$6:$G$14207,H$4)</f>
        <v>1840.8</v>
      </c>
      <c r="I27" s="1">
        <f t="shared" si="3"/>
        <v>110690.00000000006</v>
      </c>
      <c r="J27" s="2">
        <f>SUMIFS('Peak Demand output'!$J$4:$J$155,'Peak Demand output'!$D$4:$D$155,$D27,'Peak Demand output'!$E$4:$E$155,$E27,'Peak Demand output'!$F$4:$F$155,$F27,'Peak Demand output'!$G$4:$G$155,J$4)</f>
        <v>348.68299999999999</v>
      </c>
      <c r="K27" s="2">
        <f>SUMIFS('Peak Demand output'!$J$4:$J$155,'Peak Demand output'!$D$4:$D$155,$D27,'Peak Demand output'!$E$4:$E$155,$E27,'Peak Demand output'!$F$4:$F$155,$F27,'Peak Demand output'!$G$4:$G$155,K$4)</f>
        <v>300.3852</v>
      </c>
      <c r="L27" s="1">
        <f t="shared" si="13"/>
        <v>48.297799999999995</v>
      </c>
      <c r="M27" s="2">
        <f>SUMIFS('Batch output'!$AH$6:$AH$14207,'Batch output'!$C$6:$C$14207,$D27,'Batch output'!$D$6:$D$14207,$E27,'Batch output'!$E$6:$E$14207,$F27,'Batch output'!$G$6:$G$14207,M$4)</f>
        <v>76.7804</v>
      </c>
      <c r="N27" s="2">
        <f>SUMIFS('Batch output'!$AH$6:$AH$14207,'Batch output'!$C$6:$C$14207,$D27,'Batch output'!$D$6:$D$14207,$E27,'Batch output'!$E$6:$E$14207,$F27,'Batch output'!$G$6:$G$14207,N$4)</f>
        <v>76.781700000000001</v>
      </c>
      <c r="O27" s="1">
        <f t="shared" si="14"/>
        <v>-1.300000000000523E-2</v>
      </c>
      <c r="P27" s="1" t="str">
        <f>IFERROR(INDEX('Vintage Weighting'!$S$3:$S$9,MATCH($F27,'Vintage Weighting'!$R$3:$R$9,0)),0)</f>
        <v>ex</v>
      </c>
      <c r="Q27" s="1" t="str">
        <f t="shared" si="4"/>
        <v>MBT-CZ15-ex</v>
      </c>
      <c r="R27" s="14">
        <f>INDEX('Vintage Weighting'!$G$4:$M$1000,MATCH($Q27,'Vintage Weighting'!$F$4:$F$1000,0),MATCH($F27,'Vintage Weighting'!$G$3:$M$3,0))</f>
        <v>0.2198640016484649</v>
      </c>
      <c r="S27" s="1">
        <f t="shared" si="5"/>
        <v>24336.746342468592</v>
      </c>
      <c r="T27" s="1">
        <f t="shared" si="6"/>
        <v>10.618947578817227</v>
      </c>
      <c r="U27" s="1">
        <f t="shared" si="7"/>
        <v>-2.8582320214311932E-3</v>
      </c>
      <c r="V27" s="24">
        <f>INDEX('Building HVAC Tonnage'!F:F,MATCH(C27,'Building HVAC Tonnage'!E:E,0))</f>
        <v>545.2476291666668</v>
      </c>
      <c r="W27" s="1">
        <f t="shared" si="8"/>
        <v>44.634300161311728</v>
      </c>
      <c r="X27" s="1">
        <f t="shared" si="9"/>
        <v>1.9475458508727079E-2</v>
      </c>
      <c r="Y27" s="1">
        <f t="shared" si="10"/>
        <v>-5.242080604366117E-6</v>
      </c>
      <c r="Z27" s="1" t="str">
        <f t="shared" si="11"/>
        <v>MBT-CZ15</v>
      </c>
    </row>
    <row r="28" spans="2:26" x14ac:dyDescent="0.35">
      <c r="B28" s="17" t="s">
        <v>2228</v>
      </c>
      <c r="C28" s="1" t="str">
        <f t="shared" si="0"/>
        <v>MBT-CZ15-v15</v>
      </c>
      <c r="D28" s="1" t="str">
        <f t="shared" si="1"/>
        <v>MBT</v>
      </c>
      <c r="E28" s="1" t="str">
        <f t="shared" si="2"/>
        <v>CZ15</v>
      </c>
      <c r="F28" s="1" t="str">
        <f t="shared" si="12"/>
        <v>v15</v>
      </c>
      <c r="G28" s="2">
        <f>SUMIFS('Batch output'!$U$6:$U$14207,'Batch output'!$C$6:$C$14207,$D28,'Batch output'!$D$6:$D$14207,$E28,'Batch output'!$E$6:$E$14207,$F28,'Batch output'!$G$6:$G$14207,G$4)</f>
        <v>1922.97</v>
      </c>
      <c r="H28" s="2">
        <f>SUMIFS('Batch output'!$U$6:$U$14207,'Batch output'!$C$6:$C$14207,$D28,'Batch output'!$D$6:$D$14207,$E28,'Batch output'!$E$6:$E$14207,$F28,'Batch output'!$G$6:$G$14207,H$4)</f>
        <v>1815.39</v>
      </c>
      <c r="I28" s="1">
        <f t="shared" si="3"/>
        <v>107579.99999999993</v>
      </c>
      <c r="J28" s="2">
        <f>SUMIFS('Peak Demand output'!$J$4:$J$155,'Peak Demand output'!$D$4:$D$155,$D28,'Peak Demand output'!$E$4:$E$155,$E28,'Peak Demand output'!$F$4:$F$155,$F28,'Peak Demand output'!$G$4:$G$155,J$4)</f>
        <v>342.49047000000002</v>
      </c>
      <c r="K28" s="2">
        <f>SUMIFS('Peak Demand output'!$J$4:$J$155,'Peak Demand output'!$D$4:$D$155,$D28,'Peak Demand output'!$E$4:$E$155,$E28,'Peak Demand output'!$F$4:$F$155,$F28,'Peak Demand output'!$G$4:$G$155,K$4)</f>
        <v>295.61232999999999</v>
      </c>
      <c r="L28" s="1">
        <f t="shared" si="13"/>
        <v>46.87814000000003</v>
      </c>
      <c r="M28" s="2">
        <f>SUMIFS('Batch output'!$AH$6:$AH$14207,'Batch output'!$C$6:$C$14207,$D28,'Batch output'!$D$6:$D$14207,$E28,'Batch output'!$E$6:$E$14207,$F28,'Batch output'!$G$6:$G$14207,M$4)</f>
        <v>67.596500000000006</v>
      </c>
      <c r="N28" s="2">
        <f>SUMIFS('Batch output'!$AH$6:$AH$14207,'Batch output'!$C$6:$C$14207,$D28,'Batch output'!$D$6:$D$14207,$E28,'Batch output'!$E$6:$E$14207,$F28,'Batch output'!$G$6:$G$14207,N$4)</f>
        <v>67.598699999999994</v>
      </c>
      <c r="O28" s="1">
        <f t="shared" si="14"/>
        <v>-2.1999999999877673E-2</v>
      </c>
      <c r="P28" s="1" t="str">
        <f>IFERROR(INDEX('Vintage Weighting'!$S$3:$S$9,MATCH($F28,'Vintage Weighting'!$R$3:$R$9,0)),0)</f>
        <v>ex</v>
      </c>
      <c r="Q28" s="1" t="str">
        <f t="shared" si="4"/>
        <v>MBT-CZ15-ex</v>
      </c>
      <c r="R28" s="14">
        <f>INDEX('Vintage Weighting'!$G$4:$M$1000,MATCH($Q28,'Vintage Weighting'!$F$4:$F$1000,0),MATCH($F28,'Vintage Weighting'!$G$3:$M$3,0))</f>
        <v>0.164846486709252</v>
      </c>
      <c r="S28" s="1">
        <f t="shared" si="5"/>
        <v>17734.185040181317</v>
      </c>
      <c r="T28" s="1">
        <f t="shared" si="6"/>
        <v>7.72769668246446</v>
      </c>
      <c r="U28" s="1">
        <f t="shared" si="7"/>
        <v>-3.626622707583379E-3</v>
      </c>
      <c r="V28" s="24">
        <f>INDEX('Building HVAC Tonnage'!F:F,MATCH(C28,'Building HVAC Tonnage'!E:E,0))</f>
        <v>534.34242083333322</v>
      </c>
      <c r="W28" s="1">
        <f t="shared" si="8"/>
        <v>33.188802439686498</v>
      </c>
      <c r="X28" s="1">
        <f t="shared" si="9"/>
        <v>1.4462068481130018E-2</v>
      </c>
      <c r="Y28" s="1">
        <f t="shared" si="10"/>
        <v>-6.7870761634973378E-6</v>
      </c>
      <c r="Z28" s="1" t="str">
        <f t="shared" si="11"/>
        <v>MBT-CZ15</v>
      </c>
    </row>
    <row r="29" spans="2:26" x14ac:dyDescent="0.35">
      <c r="B29" s="17" t="s">
        <v>2229</v>
      </c>
      <c r="C29" s="1" t="str">
        <f t="shared" si="0"/>
        <v>MLI-CZ15-v03</v>
      </c>
      <c r="D29" s="1" t="str">
        <f t="shared" si="1"/>
        <v>MLI</v>
      </c>
      <c r="E29" s="1" t="str">
        <f t="shared" si="2"/>
        <v>CZ15</v>
      </c>
      <c r="F29" s="1" t="str">
        <f t="shared" si="12"/>
        <v>v03</v>
      </c>
      <c r="G29" s="2">
        <f>SUMIFS('Batch output'!$U$6:$U$14207,'Batch output'!$C$6:$C$14207,$D29,'Batch output'!$D$6:$D$14207,$E29,'Batch output'!$E$6:$E$14207,$F29,'Batch output'!$G$6:$G$14207,G$4)</f>
        <v>1023.18</v>
      </c>
      <c r="H29" s="2">
        <f>SUMIFS('Batch output'!$U$6:$U$14207,'Batch output'!$C$6:$C$14207,$D29,'Batch output'!$D$6:$D$14207,$E29,'Batch output'!$E$6:$E$14207,$F29,'Batch output'!$G$6:$G$14207,H$4)</f>
        <v>951.02599999999995</v>
      </c>
      <c r="I29" s="1">
        <f t="shared" si="3"/>
        <v>72154</v>
      </c>
      <c r="J29" s="2">
        <f>SUMIFS('Peak Demand output'!$J$4:$J$155,'Peak Demand output'!$D$4:$D$155,$D29,'Peak Demand output'!$E$4:$E$155,$E29,'Peak Demand output'!$F$4:$F$155,$F29,'Peak Demand output'!$G$4:$G$155,J$4)</f>
        <v>178.71352999999999</v>
      </c>
      <c r="K29" s="2">
        <f>SUMIFS('Peak Demand output'!$J$4:$J$155,'Peak Demand output'!$D$4:$D$155,$D29,'Peak Demand output'!$E$4:$E$155,$E29,'Peak Demand output'!$F$4:$F$155,$F29,'Peak Demand output'!$G$4:$G$155,K$4)</f>
        <v>151.95966999999999</v>
      </c>
      <c r="L29" s="1">
        <f t="shared" si="13"/>
        <v>26.753860000000003</v>
      </c>
      <c r="M29" s="2">
        <f>SUMIFS('Batch output'!$AH$6:$AH$14207,'Batch output'!$C$6:$C$14207,$D29,'Batch output'!$D$6:$D$14207,$E29,'Batch output'!$E$6:$E$14207,$F29,'Batch output'!$G$6:$G$14207,M$4)</f>
        <v>199.83699999999999</v>
      </c>
      <c r="N29" s="2">
        <f>SUMIFS('Batch output'!$AH$6:$AH$14207,'Batch output'!$C$6:$C$14207,$D29,'Batch output'!$D$6:$D$14207,$E29,'Batch output'!$E$6:$E$14207,$F29,'Batch output'!$G$6:$G$14207,N$4)</f>
        <v>199.84</v>
      </c>
      <c r="O29" s="1">
        <f t="shared" si="14"/>
        <v>-3.0000000000143245E-2</v>
      </c>
      <c r="P29" s="1" t="str">
        <f>IFERROR(INDEX('Vintage Weighting'!$S$3:$S$9,MATCH($F29,'Vintage Weighting'!$R$3:$R$9,0)),0)</f>
        <v>ex</v>
      </c>
      <c r="Q29" s="1" t="str">
        <f t="shared" si="4"/>
        <v>MLI-CZ15-ex</v>
      </c>
      <c r="R29" s="14">
        <f>INDEX('Vintage Weighting'!$G$4:$M$1000,MATCH($Q29,'Vintage Weighting'!$F$4:$F$1000,0),MATCH($F29,'Vintage Weighting'!$G$3:$M$3,0))</f>
        <v>0.39542550999381826</v>
      </c>
      <c r="S29" s="1">
        <f t="shared" si="5"/>
        <v>28531.532248093961</v>
      </c>
      <c r="T29" s="1">
        <f t="shared" si="6"/>
        <v>10.579158734803215</v>
      </c>
      <c r="U29" s="1">
        <f t="shared" si="7"/>
        <v>-1.1862765299871191E-2</v>
      </c>
      <c r="V29" s="24">
        <f>INDEX('Building HVAC Tonnage'!F:F,MATCH(C29,'Building HVAC Tonnage'!E:E,0))</f>
        <v>372.16105583333331</v>
      </c>
      <c r="W29" s="1">
        <f t="shared" si="8"/>
        <v>76.664475771670681</v>
      </c>
      <c r="X29" s="1">
        <f t="shared" si="9"/>
        <v>2.8426291706193277E-2</v>
      </c>
      <c r="Y29" s="1">
        <f t="shared" si="10"/>
        <v>-3.1875353731755722E-5</v>
      </c>
      <c r="Z29" s="1" t="str">
        <f t="shared" si="11"/>
        <v>MLI-CZ15</v>
      </c>
    </row>
    <row r="30" spans="2:26" x14ac:dyDescent="0.35">
      <c r="B30" s="17" t="s">
        <v>2230</v>
      </c>
      <c r="C30" s="1" t="str">
        <f t="shared" si="0"/>
        <v>MLI-CZ15-v07</v>
      </c>
      <c r="D30" s="1" t="str">
        <f t="shared" si="1"/>
        <v>MLI</v>
      </c>
      <c r="E30" s="1" t="str">
        <f t="shared" si="2"/>
        <v>CZ15</v>
      </c>
      <c r="F30" s="1" t="str">
        <f t="shared" si="12"/>
        <v>v07</v>
      </c>
      <c r="G30" s="2">
        <f>SUMIFS('Batch output'!$U$6:$U$14207,'Batch output'!$C$6:$C$14207,$D30,'Batch output'!$D$6:$D$14207,$E30,'Batch output'!$E$6:$E$14207,$F30,'Batch output'!$G$6:$G$14207,G$4)</f>
        <v>1015.1</v>
      </c>
      <c r="H30" s="2">
        <f>SUMIFS('Batch output'!$U$6:$U$14207,'Batch output'!$C$6:$C$14207,$D30,'Batch output'!$D$6:$D$14207,$E30,'Batch output'!$E$6:$E$14207,$F30,'Batch output'!$G$6:$G$14207,H$4)</f>
        <v>944.74900000000002</v>
      </c>
      <c r="I30" s="1">
        <f t="shared" si="3"/>
        <v>70351</v>
      </c>
      <c r="J30" s="2">
        <f>SUMIFS('Peak Demand output'!$J$4:$J$155,'Peak Demand output'!$D$4:$D$155,$D30,'Peak Demand output'!$E$4:$E$155,$E30,'Peak Demand output'!$F$4:$F$155,$F30,'Peak Demand output'!$G$4:$G$155,J$4)</f>
        <v>176.77379999999999</v>
      </c>
      <c r="K30" s="2">
        <f>SUMIFS('Peak Demand output'!$J$4:$J$155,'Peak Demand output'!$D$4:$D$155,$D30,'Peak Demand output'!$E$4:$E$155,$E30,'Peak Demand output'!$F$4:$F$155,$F30,'Peak Demand output'!$G$4:$G$155,K$4)</f>
        <v>150.52233000000001</v>
      </c>
      <c r="L30" s="1">
        <f t="shared" si="13"/>
        <v>26.251469999999983</v>
      </c>
      <c r="M30" s="2">
        <f>SUMIFS('Batch output'!$AH$6:$AH$14207,'Batch output'!$C$6:$C$14207,$D30,'Batch output'!$D$6:$D$14207,$E30,'Batch output'!$E$6:$E$14207,$F30,'Batch output'!$G$6:$G$14207,M$4)</f>
        <v>184.27</v>
      </c>
      <c r="N30" s="2">
        <f>SUMIFS('Batch output'!$AH$6:$AH$14207,'Batch output'!$C$6:$C$14207,$D30,'Batch output'!$D$6:$D$14207,$E30,'Batch output'!$E$6:$E$14207,$F30,'Batch output'!$G$6:$G$14207,N$4)</f>
        <v>184.27199999999999</v>
      </c>
      <c r="O30" s="1">
        <f t="shared" si="14"/>
        <v>-1.999999999981128E-2</v>
      </c>
      <c r="P30" s="1" t="str">
        <f>IFERROR(INDEX('Vintage Weighting'!$S$3:$S$9,MATCH($F30,'Vintage Weighting'!$R$3:$R$9,0)),0)</f>
        <v>ex</v>
      </c>
      <c r="Q30" s="1" t="str">
        <f t="shared" si="4"/>
        <v>MLI-CZ15-ex</v>
      </c>
      <c r="R30" s="14">
        <f>INDEX('Vintage Weighting'!$G$4:$M$1000,MATCH($Q30,'Vintage Weighting'!$F$4:$F$1000,0),MATCH($F30,'Vintage Weighting'!$G$3:$M$3,0))</f>
        <v>0.2198640016484649</v>
      </c>
      <c r="S30" s="1">
        <f t="shared" si="5"/>
        <v>15467.652379971154</v>
      </c>
      <c r="T30" s="1">
        <f t="shared" si="6"/>
        <v>5.771753243354623</v>
      </c>
      <c r="U30" s="1">
        <f t="shared" si="7"/>
        <v>-4.3972800329278054E-3</v>
      </c>
      <c r="V30" s="24">
        <f>INDEX('Building HVAC Tonnage'!F:F,MATCH(C30,'Building HVAC Tonnage'!E:E,0))</f>
        <v>366.24133416666666</v>
      </c>
      <c r="W30" s="1">
        <f t="shared" si="8"/>
        <v>42.23349725165712</v>
      </c>
      <c r="X30" s="1">
        <f t="shared" si="9"/>
        <v>1.5759426107616929E-2</v>
      </c>
      <c r="Y30" s="1">
        <f t="shared" si="10"/>
        <v>-1.2006509431638102E-5</v>
      </c>
      <c r="Z30" s="1" t="str">
        <f t="shared" si="11"/>
        <v>MLI-CZ15</v>
      </c>
    </row>
    <row r="31" spans="2:26" x14ac:dyDescent="0.35">
      <c r="B31" s="17" t="s">
        <v>2231</v>
      </c>
      <c r="C31" s="1" t="str">
        <f t="shared" si="0"/>
        <v>MLI-CZ15-v11</v>
      </c>
      <c r="D31" s="1" t="str">
        <f t="shared" si="1"/>
        <v>MLI</v>
      </c>
      <c r="E31" s="1" t="str">
        <f t="shared" si="2"/>
        <v>CZ15</v>
      </c>
      <c r="F31" s="1" t="str">
        <f t="shared" si="12"/>
        <v>v11</v>
      </c>
      <c r="G31" s="2">
        <f>SUMIFS('Batch output'!$U$6:$U$14207,'Batch output'!$C$6:$C$14207,$D31,'Batch output'!$D$6:$D$14207,$E31,'Batch output'!$E$6:$E$14207,$F31,'Batch output'!$G$6:$G$14207,G$4)</f>
        <v>962.47400000000005</v>
      </c>
      <c r="H31" s="2">
        <f>SUMIFS('Batch output'!$U$6:$U$14207,'Batch output'!$C$6:$C$14207,$D31,'Batch output'!$D$6:$D$14207,$E31,'Batch output'!$E$6:$E$14207,$F31,'Batch output'!$G$6:$G$14207,H$4)</f>
        <v>902.404</v>
      </c>
      <c r="I31" s="1">
        <f t="shared" si="3"/>
        <v>60070.000000000051</v>
      </c>
      <c r="J31" s="2">
        <f>SUMIFS('Peak Demand output'!$J$4:$J$155,'Peak Demand output'!$D$4:$D$155,$D31,'Peak Demand output'!$E$4:$E$155,$E31,'Peak Demand output'!$F$4:$F$155,$F31,'Peak Demand output'!$G$4:$G$155,J$4)</f>
        <v>162.26087000000001</v>
      </c>
      <c r="K31" s="2">
        <f>SUMIFS('Peak Demand output'!$J$4:$J$155,'Peak Demand output'!$D$4:$D$155,$D31,'Peak Demand output'!$E$4:$E$155,$E31,'Peak Demand output'!$F$4:$F$155,$F31,'Peak Demand output'!$G$4:$G$155,K$4)</f>
        <v>139.90020000000001</v>
      </c>
      <c r="L31" s="1">
        <f t="shared" si="13"/>
        <v>22.360669999999999</v>
      </c>
      <c r="M31" s="2">
        <f>SUMIFS('Batch output'!$AH$6:$AH$14207,'Batch output'!$C$6:$C$14207,$D31,'Batch output'!$D$6:$D$14207,$E31,'Batch output'!$E$6:$E$14207,$F31,'Batch output'!$G$6:$G$14207,M$4)</f>
        <v>86.156899999999993</v>
      </c>
      <c r="N31" s="2">
        <f>SUMIFS('Batch output'!$AH$6:$AH$14207,'Batch output'!$C$6:$C$14207,$D31,'Batch output'!$D$6:$D$14207,$E31,'Batch output'!$E$6:$E$14207,$F31,'Batch output'!$G$6:$G$14207,N$4)</f>
        <v>86.157600000000002</v>
      </c>
      <c r="O31" s="1">
        <f t="shared" si="14"/>
        <v>-7.0000000000902673E-3</v>
      </c>
      <c r="P31" s="1" t="str">
        <f>IFERROR(INDEX('Vintage Weighting'!$S$3:$S$9,MATCH($F31,'Vintage Weighting'!$R$3:$R$9,0)),0)</f>
        <v>ex</v>
      </c>
      <c r="Q31" s="1" t="str">
        <f t="shared" si="4"/>
        <v>MLI-CZ15-ex</v>
      </c>
      <c r="R31" s="14">
        <f>INDEX('Vintage Weighting'!$G$4:$M$1000,MATCH($Q31,'Vintage Weighting'!$F$4:$F$1000,0),MATCH($F31,'Vintage Weighting'!$G$3:$M$3,0))</f>
        <v>0.2198640016484649</v>
      </c>
      <c r="S31" s="1">
        <f t="shared" si="5"/>
        <v>13207.230579023297</v>
      </c>
      <c r="T31" s="1">
        <f t="shared" si="6"/>
        <v>4.9163063857407794</v>
      </c>
      <c r="U31" s="1">
        <f t="shared" si="7"/>
        <v>-1.5390480115591008E-3</v>
      </c>
      <c r="V31" s="24">
        <f>INDEX('Building HVAC Tonnage'!F:F,MATCH(C31,'Building HVAC Tonnage'!E:E,0))</f>
        <v>325.61744916666663</v>
      </c>
      <c r="W31" s="1">
        <f t="shared" si="8"/>
        <v>40.560573804701733</v>
      </c>
      <c r="X31" s="1">
        <f t="shared" si="9"/>
        <v>1.509841195035091E-2</v>
      </c>
      <c r="Y31" s="1">
        <f t="shared" si="10"/>
        <v>-4.7265526325382588E-6</v>
      </c>
      <c r="Z31" s="1" t="str">
        <f t="shared" si="11"/>
        <v>MLI-CZ15</v>
      </c>
    </row>
    <row r="32" spans="2:26" x14ac:dyDescent="0.35">
      <c r="B32" s="17" t="s">
        <v>2232</v>
      </c>
      <c r="C32" s="1" t="str">
        <f t="shared" si="0"/>
        <v>MLI-CZ15-v15</v>
      </c>
      <c r="D32" s="1" t="str">
        <f t="shared" si="1"/>
        <v>MLI</v>
      </c>
      <c r="E32" s="1" t="str">
        <f t="shared" si="2"/>
        <v>CZ15</v>
      </c>
      <c r="F32" s="1" t="str">
        <f t="shared" si="12"/>
        <v>v15</v>
      </c>
      <c r="G32" s="2">
        <f>SUMIFS('Batch output'!$U$6:$U$14207,'Batch output'!$C$6:$C$14207,$D32,'Batch output'!$D$6:$D$14207,$E32,'Batch output'!$E$6:$E$14207,$F32,'Batch output'!$G$6:$G$14207,G$4)</f>
        <v>954.69299999999998</v>
      </c>
      <c r="H32" s="2">
        <f>SUMIFS('Batch output'!$U$6:$U$14207,'Batch output'!$C$6:$C$14207,$D32,'Batch output'!$D$6:$D$14207,$E32,'Batch output'!$E$6:$E$14207,$F32,'Batch output'!$G$6:$G$14207,H$4)</f>
        <v>895.25900000000001</v>
      </c>
      <c r="I32" s="1">
        <f t="shared" si="3"/>
        <v>59433.999999999971</v>
      </c>
      <c r="J32" s="2">
        <f>SUMIFS('Peak Demand output'!$J$4:$J$155,'Peak Demand output'!$D$4:$D$155,$D32,'Peak Demand output'!$E$4:$E$155,$E32,'Peak Demand output'!$F$4:$F$155,$F32,'Peak Demand output'!$G$4:$G$155,J$4)</f>
        <v>161.30847</v>
      </c>
      <c r="K32" s="2">
        <f>SUMIFS('Peak Demand output'!$J$4:$J$155,'Peak Demand output'!$D$4:$D$155,$D32,'Peak Demand output'!$E$4:$E$155,$E32,'Peak Demand output'!$F$4:$F$155,$F32,'Peak Demand output'!$G$4:$G$155,K$4)</f>
        <v>138.821</v>
      </c>
      <c r="L32" s="1">
        <f t="shared" si="13"/>
        <v>22.487470000000002</v>
      </c>
      <c r="M32" s="2">
        <f>SUMIFS('Batch output'!$AH$6:$AH$14207,'Batch output'!$C$6:$C$14207,$D32,'Batch output'!$D$6:$D$14207,$E32,'Batch output'!$E$6:$E$14207,$F32,'Batch output'!$G$6:$G$14207,M$4)</f>
        <v>83.895700000000005</v>
      </c>
      <c r="N32" s="2">
        <f>SUMIFS('Batch output'!$AH$6:$AH$14207,'Batch output'!$C$6:$C$14207,$D32,'Batch output'!$D$6:$D$14207,$E32,'Batch output'!$E$6:$E$14207,$F32,'Batch output'!$G$6:$G$14207,N$4)</f>
        <v>83.8964</v>
      </c>
      <c r="O32" s="1">
        <f t="shared" si="14"/>
        <v>-6.9999999999481588E-3</v>
      </c>
      <c r="P32" s="1" t="str">
        <f>IFERROR(INDEX('Vintage Weighting'!$S$3:$S$9,MATCH($F32,'Vintage Weighting'!$R$3:$R$9,0)),0)</f>
        <v>ex</v>
      </c>
      <c r="Q32" s="1" t="str">
        <f t="shared" si="4"/>
        <v>MLI-CZ15-ex</v>
      </c>
      <c r="R32" s="14">
        <f>INDEX('Vintage Weighting'!$G$4:$M$1000,MATCH($Q32,'Vintage Weighting'!$F$4:$F$1000,0),MATCH($F32,'Vintage Weighting'!$G$3:$M$3,0))</f>
        <v>0.164846486709252</v>
      </c>
      <c r="S32" s="1">
        <f t="shared" si="5"/>
        <v>9797.4860910776788</v>
      </c>
      <c r="T32" s="1">
        <f t="shared" si="6"/>
        <v>3.7069804244797036</v>
      </c>
      <c r="U32" s="1">
        <f t="shared" si="7"/>
        <v>-1.1539254069562182E-3</v>
      </c>
      <c r="V32" s="24">
        <f>INDEX('Building HVAC Tonnage'!F:F,MATCH(C32,'Building HVAC Tonnage'!E:E,0))</f>
        <v>322.71311999999995</v>
      </c>
      <c r="W32" s="1">
        <f t="shared" si="8"/>
        <v>30.359738987611291</v>
      </c>
      <c r="X32" s="1">
        <f t="shared" si="9"/>
        <v>1.148692195867247E-2</v>
      </c>
      <c r="Y32" s="1">
        <f t="shared" si="10"/>
        <v>-3.5757003215618206E-6</v>
      </c>
      <c r="Z32" s="1" t="str">
        <f t="shared" si="11"/>
        <v>MLI-CZ15</v>
      </c>
    </row>
    <row r="33" spans="2:26" x14ac:dyDescent="0.35">
      <c r="B33" s="17" t="s">
        <v>2233</v>
      </c>
      <c r="C33" s="1" t="str">
        <f t="shared" si="0"/>
        <v>Nrs-CZ15-v03</v>
      </c>
      <c r="D33" s="1" t="str">
        <f t="shared" si="1"/>
        <v>Nrs</v>
      </c>
      <c r="E33" s="1" t="str">
        <f t="shared" si="2"/>
        <v>CZ15</v>
      </c>
      <c r="F33" s="1" t="str">
        <f t="shared" si="12"/>
        <v>v03</v>
      </c>
      <c r="G33" s="2">
        <f>SUMIFS('Batch output'!$U$6:$U$14207,'Batch output'!$C$6:$C$14207,$D33,'Batch output'!$D$6:$D$14207,$E33,'Batch output'!$E$6:$E$14207,$F33,'Batch output'!$G$6:$G$14207,G$4)</f>
        <v>1121.8499999999999</v>
      </c>
      <c r="H33" s="2">
        <f>SUMIFS('Batch output'!$U$6:$U$14207,'Batch output'!$C$6:$C$14207,$D33,'Batch output'!$D$6:$D$14207,$E33,'Batch output'!$E$6:$E$14207,$F33,'Batch output'!$G$6:$G$14207,H$4)</f>
        <v>1059.8499999999999</v>
      </c>
      <c r="I33" s="1">
        <f t="shared" si="3"/>
        <v>62000</v>
      </c>
      <c r="J33" s="2">
        <f>SUMIFS('Peak Demand output'!$J$4:$J$155,'Peak Demand output'!$D$4:$D$155,$D33,'Peak Demand output'!$E$4:$E$155,$E33,'Peak Demand output'!$F$4:$F$155,$F33,'Peak Demand output'!$G$4:$G$155,J$4)</f>
        <v>209.00532999999999</v>
      </c>
      <c r="K33" s="2">
        <f>SUMIFS('Peak Demand output'!$J$4:$J$155,'Peak Demand output'!$D$4:$D$155,$D33,'Peak Demand output'!$E$4:$E$155,$E33,'Peak Demand output'!$F$4:$F$155,$F33,'Peak Demand output'!$G$4:$G$155,K$4)</f>
        <v>181.98106999999999</v>
      </c>
      <c r="L33" s="1">
        <f t="shared" si="13"/>
        <v>27.024259999999998</v>
      </c>
      <c r="M33" s="2">
        <f>SUMIFS('Batch output'!$AH$6:$AH$14207,'Batch output'!$C$6:$C$14207,$D33,'Batch output'!$D$6:$D$14207,$E33,'Batch output'!$E$6:$E$14207,$F33,'Batch output'!$G$6:$G$14207,M$4)</f>
        <v>161.506</v>
      </c>
      <c r="N33" s="2">
        <f>SUMIFS('Batch output'!$AH$6:$AH$14207,'Batch output'!$C$6:$C$14207,$D33,'Batch output'!$D$6:$D$14207,$E33,'Batch output'!$E$6:$E$14207,$F33,'Batch output'!$G$6:$G$14207,N$4)</f>
        <v>161.50899999999999</v>
      </c>
      <c r="O33" s="1">
        <f t="shared" si="14"/>
        <v>-2.9999999999859028E-2</v>
      </c>
      <c r="P33" s="1" t="str">
        <f>IFERROR(INDEX('Vintage Weighting'!$S$3:$S$9,MATCH($F33,'Vintage Weighting'!$R$3:$R$9,0)),0)</f>
        <v>ex</v>
      </c>
      <c r="Q33" s="1" t="str">
        <f t="shared" si="4"/>
        <v>Nrs-CZ15-ex</v>
      </c>
      <c r="R33" s="14">
        <f>INDEX('Vintage Weighting'!$G$4:$M$1000,MATCH($Q33,'Vintage Weighting'!$F$4:$F$1000,0),MATCH($F33,'Vintage Weighting'!$G$3:$M$3,0))</f>
        <v>0.31606217616580312</v>
      </c>
      <c r="S33" s="1">
        <f t="shared" si="5"/>
        <v>19595.854922279792</v>
      </c>
      <c r="T33" s="1">
        <f t="shared" si="6"/>
        <v>8.5413464248704667</v>
      </c>
      <c r="U33" s="1">
        <f t="shared" si="7"/>
        <v>-9.4818652849295373E-3</v>
      </c>
      <c r="V33" s="24">
        <f>INDEX('Building HVAC Tonnage'!F:F,MATCH(C33,'Building HVAC Tonnage'!E:E,0))</f>
        <v>209.04096608333327</v>
      </c>
      <c r="W33" s="1">
        <f t="shared" si="8"/>
        <v>93.741697091411211</v>
      </c>
      <c r="X33" s="1">
        <f t="shared" si="9"/>
        <v>4.0859677339347429E-2</v>
      </c>
      <c r="Y33" s="1">
        <f t="shared" si="10"/>
        <v>-4.5358885689179375E-5</v>
      </c>
      <c r="Z33" s="1" t="str">
        <f t="shared" si="11"/>
        <v>Nrs-CZ15</v>
      </c>
    </row>
    <row r="34" spans="2:26" x14ac:dyDescent="0.35">
      <c r="B34" s="17" t="s">
        <v>2234</v>
      </c>
      <c r="C34" s="1" t="str">
        <f t="shared" si="0"/>
        <v>Nrs-CZ15-v07</v>
      </c>
      <c r="D34" s="1" t="str">
        <f t="shared" si="1"/>
        <v>Nrs</v>
      </c>
      <c r="E34" s="1" t="str">
        <f t="shared" si="2"/>
        <v>CZ15</v>
      </c>
      <c r="F34" s="1" t="str">
        <f t="shared" si="12"/>
        <v>v07</v>
      </c>
      <c r="G34" s="2">
        <f>SUMIFS('Batch output'!$U$6:$U$14207,'Batch output'!$C$6:$C$14207,$D34,'Batch output'!$D$6:$D$14207,$E34,'Batch output'!$E$6:$E$14207,$F34,'Batch output'!$G$6:$G$14207,G$4)</f>
        <v>1090.77</v>
      </c>
      <c r="H34" s="2">
        <f>SUMIFS('Batch output'!$U$6:$U$14207,'Batch output'!$C$6:$C$14207,$D34,'Batch output'!$D$6:$D$14207,$E34,'Batch output'!$E$6:$E$14207,$F34,'Batch output'!$G$6:$G$14207,H$4)</f>
        <v>1032.3699999999999</v>
      </c>
      <c r="I34" s="1">
        <f t="shared" si="3"/>
        <v>58400.000000000087</v>
      </c>
      <c r="J34" s="2">
        <f>SUMIFS('Peak Demand output'!$J$4:$J$155,'Peak Demand output'!$D$4:$D$155,$D34,'Peak Demand output'!$E$4:$E$155,$E34,'Peak Demand output'!$F$4:$F$155,$F34,'Peak Demand output'!$G$4:$G$155,J$4)</f>
        <v>201.54732999999999</v>
      </c>
      <c r="K34" s="2">
        <f>SUMIFS('Peak Demand output'!$J$4:$J$155,'Peak Demand output'!$D$4:$D$155,$D34,'Peak Demand output'!$E$4:$E$155,$E34,'Peak Demand output'!$F$4:$F$155,$F34,'Peak Demand output'!$G$4:$G$155,K$4)</f>
        <v>176.05340000000001</v>
      </c>
      <c r="L34" s="1">
        <f t="shared" si="13"/>
        <v>25.493929999999978</v>
      </c>
      <c r="M34" s="2">
        <f>SUMIFS('Batch output'!$AH$6:$AH$14207,'Batch output'!$C$6:$C$14207,$D34,'Batch output'!$D$6:$D$14207,$E34,'Batch output'!$E$6:$E$14207,$F34,'Batch output'!$G$6:$G$14207,M$4)</f>
        <v>159.64500000000001</v>
      </c>
      <c r="N34" s="2">
        <f>SUMIFS('Batch output'!$AH$6:$AH$14207,'Batch output'!$C$6:$C$14207,$D34,'Batch output'!$D$6:$D$14207,$E34,'Batch output'!$E$6:$E$14207,$F34,'Batch output'!$G$6:$G$14207,N$4)</f>
        <v>159.64699999999999</v>
      </c>
      <c r="O34" s="1">
        <f t="shared" si="14"/>
        <v>-1.999999999981128E-2</v>
      </c>
      <c r="P34" s="1" t="str">
        <f>IFERROR(INDEX('Vintage Weighting'!$S$3:$S$9,MATCH($F34,'Vintage Weighting'!$R$3:$R$9,0)),0)</f>
        <v>ex</v>
      </c>
      <c r="Q34" s="1" t="str">
        <f t="shared" si="4"/>
        <v>Nrs-CZ15-ex</v>
      </c>
      <c r="R34" s="14">
        <f>INDEX('Vintage Weighting'!$G$4:$M$1000,MATCH($Q34,'Vintage Weighting'!$F$4:$F$1000,0),MATCH($F34,'Vintage Weighting'!$G$3:$M$3,0))</f>
        <v>0.24870466321243526</v>
      </c>
      <c r="S34" s="1">
        <f t="shared" si="5"/>
        <v>14524.35233160624</v>
      </c>
      <c r="T34" s="1">
        <f t="shared" si="6"/>
        <v>6.3404592746113941</v>
      </c>
      <c r="U34" s="1">
        <f t="shared" si="7"/>
        <v>-4.9740932642017696E-3</v>
      </c>
      <c r="V34" s="24">
        <f>INDEX('Building HVAC Tonnage'!F:F,MATCH(C34,'Building HVAC Tonnage'!E:E,0))</f>
        <v>208.61018274999995</v>
      </c>
      <c r="W34" s="1">
        <f t="shared" si="8"/>
        <v>69.624368955240968</v>
      </c>
      <c r="X34" s="1">
        <f t="shared" si="9"/>
        <v>3.0393814870532228E-2</v>
      </c>
      <c r="Y34" s="1">
        <f t="shared" si="10"/>
        <v>-2.3843961970747907E-5</v>
      </c>
      <c r="Z34" s="1" t="str">
        <f t="shared" si="11"/>
        <v>Nrs-CZ15</v>
      </c>
    </row>
    <row r="35" spans="2:26" x14ac:dyDescent="0.35">
      <c r="B35" s="17" t="s">
        <v>2235</v>
      </c>
      <c r="C35" s="1" t="str">
        <f t="shared" si="0"/>
        <v>Nrs-CZ15-v11</v>
      </c>
      <c r="D35" s="1" t="str">
        <f t="shared" si="1"/>
        <v>Nrs</v>
      </c>
      <c r="E35" s="1" t="str">
        <f t="shared" si="2"/>
        <v>CZ15</v>
      </c>
      <c r="F35" s="1" t="str">
        <f t="shared" si="12"/>
        <v>v11</v>
      </c>
      <c r="G35" s="2">
        <f>SUMIFS('Batch output'!$U$6:$U$14207,'Batch output'!$C$6:$C$14207,$D35,'Batch output'!$D$6:$D$14207,$E35,'Batch output'!$E$6:$E$14207,$F35,'Batch output'!$G$6:$G$14207,G$4)</f>
        <v>1079.57</v>
      </c>
      <c r="H35" s="2">
        <f>SUMIFS('Batch output'!$U$6:$U$14207,'Batch output'!$C$6:$C$14207,$D35,'Batch output'!$D$6:$D$14207,$E35,'Batch output'!$E$6:$E$14207,$F35,'Batch output'!$G$6:$G$14207,H$4)</f>
        <v>1023.79</v>
      </c>
      <c r="I35" s="1">
        <f t="shared" si="3"/>
        <v>55779.999999999971</v>
      </c>
      <c r="J35" s="2">
        <f>SUMIFS('Peak Demand output'!$J$4:$J$155,'Peak Demand output'!$D$4:$D$155,$D35,'Peak Demand output'!$E$4:$E$155,$E35,'Peak Demand output'!$F$4:$F$155,$F35,'Peak Demand output'!$G$4:$G$155,J$4)</f>
        <v>196.84133</v>
      </c>
      <c r="K35" s="2">
        <f>SUMIFS('Peak Demand output'!$J$4:$J$155,'Peak Demand output'!$D$4:$D$155,$D35,'Peak Demand output'!$E$4:$E$155,$E35,'Peak Demand output'!$F$4:$F$155,$F35,'Peak Demand output'!$G$4:$G$155,K$4)</f>
        <v>172.4562</v>
      </c>
      <c r="L35" s="1">
        <f t="shared" si="13"/>
        <v>24.385130000000004</v>
      </c>
      <c r="M35" s="2">
        <f>SUMIFS('Batch output'!$AH$6:$AH$14207,'Batch output'!$C$6:$C$14207,$D35,'Batch output'!$D$6:$D$14207,$E35,'Batch output'!$E$6:$E$14207,$F35,'Batch output'!$G$6:$G$14207,M$4)</f>
        <v>146.47499999999999</v>
      </c>
      <c r="N35" s="2">
        <f>SUMIFS('Batch output'!$AH$6:$AH$14207,'Batch output'!$C$6:$C$14207,$D35,'Batch output'!$D$6:$D$14207,$E35,'Batch output'!$E$6:$E$14207,$F35,'Batch output'!$G$6:$G$14207,N$4)</f>
        <v>146.477</v>
      </c>
      <c r="O35" s="1">
        <f t="shared" si="14"/>
        <v>-2.0000000000095497E-2</v>
      </c>
      <c r="P35" s="1" t="str">
        <f>IFERROR(INDEX('Vintage Weighting'!$S$3:$S$9,MATCH($F35,'Vintage Weighting'!$R$3:$R$9,0)),0)</f>
        <v>ex</v>
      </c>
      <c r="Q35" s="1" t="str">
        <f t="shared" si="4"/>
        <v>Nrs-CZ15-ex</v>
      </c>
      <c r="R35" s="14">
        <f>INDEX('Vintage Weighting'!$G$4:$M$1000,MATCH($Q35,'Vintage Weighting'!$F$4:$F$1000,0),MATCH($F35,'Vintage Weighting'!$G$3:$M$3,0))</f>
        <v>0.24870466321243526</v>
      </c>
      <c r="S35" s="1">
        <f t="shared" si="5"/>
        <v>13872.746113989631</v>
      </c>
      <c r="T35" s="1">
        <f t="shared" si="6"/>
        <v>6.0646955440414523</v>
      </c>
      <c r="U35" s="1">
        <f t="shared" si="7"/>
        <v>-4.9740932642724561E-3</v>
      </c>
      <c r="V35" s="24">
        <f>INDEX('Building HVAC Tonnage'!F:F,MATCH(C35,'Building HVAC Tonnage'!E:E,0))</f>
        <v>201.45656883333328</v>
      </c>
      <c r="W35" s="1">
        <f t="shared" si="8"/>
        <v>68.862217768965735</v>
      </c>
      <c r="X35" s="1">
        <f t="shared" si="9"/>
        <v>3.0104233280468636E-2</v>
      </c>
      <c r="Y35" s="1">
        <f t="shared" si="10"/>
        <v>-2.4690648178305696E-5</v>
      </c>
      <c r="Z35" s="1" t="str">
        <f t="shared" si="11"/>
        <v>Nrs-CZ15</v>
      </c>
    </row>
    <row r="36" spans="2:26" x14ac:dyDescent="0.35">
      <c r="B36" s="17" t="s">
        <v>2236</v>
      </c>
      <c r="C36" s="1" t="str">
        <f t="shared" si="0"/>
        <v>Nrs-CZ15-v15</v>
      </c>
      <c r="D36" s="1" t="str">
        <f t="shared" si="1"/>
        <v>Nrs</v>
      </c>
      <c r="E36" s="1" t="str">
        <f t="shared" si="2"/>
        <v>CZ15</v>
      </c>
      <c r="F36" s="1" t="str">
        <f t="shared" si="12"/>
        <v>v15</v>
      </c>
      <c r="G36" s="2">
        <f>SUMIFS('Batch output'!$U$6:$U$14207,'Batch output'!$C$6:$C$14207,$D36,'Batch output'!$D$6:$D$14207,$E36,'Batch output'!$E$6:$E$14207,$F36,'Batch output'!$G$6:$G$14207,G$4)</f>
        <v>1034.82</v>
      </c>
      <c r="H36" s="2">
        <f>SUMIFS('Batch output'!$U$6:$U$14207,'Batch output'!$C$6:$C$14207,$D36,'Batch output'!$D$6:$D$14207,$E36,'Batch output'!$E$6:$E$14207,$F36,'Batch output'!$G$6:$G$14207,H$4)</f>
        <v>984.41499999999996</v>
      </c>
      <c r="I36" s="1">
        <f t="shared" si="3"/>
        <v>50404.999999999971</v>
      </c>
      <c r="J36" s="2">
        <f>SUMIFS('Peak Demand output'!$J$4:$J$155,'Peak Demand output'!$D$4:$D$155,$D36,'Peak Demand output'!$E$4:$E$155,$E36,'Peak Demand output'!$F$4:$F$155,$F36,'Peak Demand output'!$G$4:$G$155,J$4)</f>
        <v>185.66892999999999</v>
      </c>
      <c r="K36" s="2">
        <f>SUMIFS('Peak Demand output'!$J$4:$J$155,'Peak Demand output'!$D$4:$D$155,$D36,'Peak Demand output'!$E$4:$E$155,$E36,'Peak Demand output'!$F$4:$F$155,$F36,'Peak Demand output'!$G$4:$G$155,K$4)</f>
        <v>163.78426999999999</v>
      </c>
      <c r="L36" s="1">
        <f t="shared" si="13"/>
        <v>21.884659999999997</v>
      </c>
      <c r="M36" s="2">
        <f>SUMIFS('Batch output'!$AH$6:$AH$14207,'Batch output'!$C$6:$C$14207,$D36,'Batch output'!$D$6:$D$14207,$E36,'Batch output'!$E$6:$E$14207,$F36,'Batch output'!$G$6:$G$14207,M$4)</f>
        <v>149.077</v>
      </c>
      <c r="N36" s="2">
        <f>SUMIFS('Batch output'!$AH$6:$AH$14207,'Batch output'!$C$6:$C$14207,$D36,'Batch output'!$D$6:$D$14207,$E36,'Batch output'!$E$6:$E$14207,$F36,'Batch output'!$G$6:$G$14207,N$4)</f>
        <v>149.08099999999999</v>
      </c>
      <c r="O36" s="1">
        <f t="shared" si="14"/>
        <v>-3.9999999999906777E-2</v>
      </c>
      <c r="P36" s="1" t="str">
        <f>IFERROR(INDEX('Vintage Weighting'!$S$3:$S$9,MATCH($F36,'Vintage Weighting'!$R$3:$R$9,0)),0)</f>
        <v>ex</v>
      </c>
      <c r="Q36" s="1" t="str">
        <f t="shared" si="4"/>
        <v>Nrs-CZ15-ex</v>
      </c>
      <c r="R36" s="14">
        <f>INDEX('Vintage Weighting'!$G$4:$M$1000,MATCH($Q36,'Vintage Weighting'!$F$4:$F$1000,0),MATCH($F36,'Vintage Weighting'!$G$3:$M$3,0))</f>
        <v>0.18652849740932642</v>
      </c>
      <c r="S36" s="1">
        <f t="shared" si="5"/>
        <v>9401.9689119170926</v>
      </c>
      <c r="T36" s="1">
        <f t="shared" si="6"/>
        <v>4.0821127461139888</v>
      </c>
      <c r="U36" s="1">
        <f t="shared" si="7"/>
        <v>-7.461139896355668E-3</v>
      </c>
      <c r="V36" s="24">
        <f>INDEX('Building HVAC Tonnage'!F:F,MATCH(C36,'Building HVAC Tonnage'!E:E,0))</f>
        <v>194.80364949999989</v>
      </c>
      <c r="W36" s="1">
        <f t="shared" si="8"/>
        <v>48.263823270503451</v>
      </c>
      <c r="X36" s="1">
        <f t="shared" si="9"/>
        <v>2.095501165707879E-2</v>
      </c>
      <c r="Y36" s="1">
        <f t="shared" si="10"/>
        <v>-3.8300821958449359E-5</v>
      </c>
      <c r="Z36" s="1" t="str">
        <f t="shared" si="11"/>
        <v>Nrs-CZ15</v>
      </c>
    </row>
    <row r="37" spans="2:26" x14ac:dyDescent="0.35">
      <c r="B37" s="17" t="s">
        <v>2237</v>
      </c>
      <c r="C37" s="1" t="str">
        <f t="shared" si="0"/>
        <v>OfL-CZ15-v03</v>
      </c>
      <c r="D37" s="1" t="str">
        <f t="shared" si="1"/>
        <v>OfL</v>
      </c>
      <c r="E37" s="1" t="str">
        <f t="shared" si="2"/>
        <v>CZ15</v>
      </c>
      <c r="F37" s="1" t="str">
        <f t="shared" si="12"/>
        <v>v03</v>
      </c>
      <c r="G37" s="2">
        <f>SUMIFS('Batch output'!$U$6:$U$14207,'Batch output'!$C$6:$C$14207,$D37,'Batch output'!$D$6:$D$14207,$E37,'Batch output'!$E$6:$E$14207,$F37,'Batch output'!$G$6:$G$14207,G$4)</f>
        <v>2224.83</v>
      </c>
      <c r="H37" s="2">
        <f>SUMIFS('Batch output'!$U$6:$U$14207,'Batch output'!$C$6:$C$14207,$D37,'Batch output'!$D$6:$D$14207,$E37,'Batch output'!$E$6:$E$14207,$F37,'Batch output'!$G$6:$G$14207,H$4)</f>
        <v>2085.08</v>
      </c>
      <c r="I37" s="1">
        <f t="shared" si="3"/>
        <v>139750</v>
      </c>
      <c r="J37" s="2">
        <f>SUMIFS('Peak Demand output'!$J$4:$J$155,'Peak Demand output'!$D$4:$D$155,$D37,'Peak Demand output'!$E$4:$E$155,$E37,'Peak Demand output'!$F$4:$F$155,$F37,'Peak Demand output'!$G$4:$G$155,J$4)</f>
        <v>361.79027000000002</v>
      </c>
      <c r="K37" s="2">
        <f>SUMIFS('Peak Demand output'!$J$4:$J$155,'Peak Demand output'!$D$4:$D$155,$D37,'Peak Demand output'!$E$4:$E$155,$E37,'Peak Demand output'!$F$4:$F$155,$F37,'Peak Demand output'!$G$4:$G$155,K$4)</f>
        <v>315.48813000000001</v>
      </c>
      <c r="L37" s="1">
        <f t="shared" si="13"/>
        <v>46.302140000000009</v>
      </c>
      <c r="M37" s="2">
        <f>SUMIFS('Batch output'!$AH$6:$AH$14207,'Batch output'!$C$6:$C$14207,$D37,'Batch output'!$D$6:$D$14207,$E37,'Batch output'!$E$6:$E$14207,$F37,'Batch output'!$G$6:$G$14207,M$4)</f>
        <v>10.229900000000001</v>
      </c>
      <c r="N37" s="2">
        <f>SUMIFS('Batch output'!$AH$6:$AH$14207,'Batch output'!$C$6:$C$14207,$D37,'Batch output'!$D$6:$D$14207,$E37,'Batch output'!$E$6:$E$14207,$F37,'Batch output'!$G$6:$G$14207,N$4)</f>
        <v>10.229900000000001</v>
      </c>
      <c r="O37" s="1">
        <f t="shared" si="14"/>
        <v>0</v>
      </c>
      <c r="P37" s="1" t="str">
        <f>IFERROR(INDEX('Vintage Weighting'!$S$3:$S$9,MATCH($F37,'Vintage Weighting'!$R$3:$R$9,0)),0)</f>
        <v>ex</v>
      </c>
      <c r="Q37" s="1" t="str">
        <f t="shared" si="4"/>
        <v>OfL-CZ15-ex</v>
      </c>
      <c r="R37" s="14">
        <f>INDEX('Vintage Weighting'!$G$4:$M$1000,MATCH($Q37,'Vintage Weighting'!$F$4:$F$1000,0),MATCH($F37,'Vintage Weighting'!$G$3:$M$3,0))</f>
        <v>0.43822191109555497</v>
      </c>
      <c r="S37" s="1">
        <f t="shared" si="5"/>
        <v>61241.512075603809</v>
      </c>
      <c r="T37" s="1">
        <f t="shared" si="6"/>
        <v>20.290612278613942</v>
      </c>
      <c r="U37" s="1">
        <f t="shared" si="7"/>
        <v>0</v>
      </c>
      <c r="V37" s="24">
        <f>INDEX('Building HVAC Tonnage'!F:F,MATCH(C37,'Building HVAC Tonnage'!E:E,0))</f>
        <v>666.41046608333318</v>
      </c>
      <c r="W37" s="1">
        <f t="shared" si="8"/>
        <v>91.897584435514688</v>
      </c>
      <c r="X37" s="1">
        <f t="shared" si="9"/>
        <v>3.044761946472288E-2</v>
      </c>
      <c r="Y37" s="1">
        <f t="shared" si="10"/>
        <v>0</v>
      </c>
      <c r="Z37" s="1" t="str">
        <f t="shared" si="11"/>
        <v>OfL-CZ15</v>
      </c>
    </row>
    <row r="38" spans="2:26" x14ac:dyDescent="0.35">
      <c r="B38" s="17" t="s">
        <v>2238</v>
      </c>
      <c r="C38" s="1" t="str">
        <f t="shared" si="0"/>
        <v>OfL-CZ15-v07</v>
      </c>
      <c r="D38" s="1" t="str">
        <f t="shared" si="1"/>
        <v>OfL</v>
      </c>
      <c r="E38" s="1" t="str">
        <f t="shared" si="2"/>
        <v>CZ15</v>
      </c>
      <c r="F38" s="1" t="str">
        <f t="shared" si="12"/>
        <v>v07</v>
      </c>
      <c r="G38" s="2">
        <f>SUMIFS('Batch output'!$U$6:$U$14207,'Batch output'!$C$6:$C$14207,$D38,'Batch output'!$D$6:$D$14207,$E38,'Batch output'!$E$6:$E$14207,$F38,'Batch output'!$G$6:$G$14207,G$4)</f>
        <v>2223.67</v>
      </c>
      <c r="H38" s="2">
        <f>SUMIFS('Batch output'!$U$6:$U$14207,'Batch output'!$C$6:$C$14207,$D38,'Batch output'!$D$6:$D$14207,$E38,'Batch output'!$E$6:$E$14207,$F38,'Batch output'!$G$6:$G$14207,H$4)</f>
        <v>2084.14</v>
      </c>
      <c r="I38" s="1">
        <f t="shared" si="3"/>
        <v>139530.0000000002</v>
      </c>
      <c r="J38" s="2">
        <f>SUMIFS('Peak Demand output'!$J$4:$J$155,'Peak Demand output'!$D$4:$D$155,$D38,'Peak Demand output'!$E$4:$E$155,$E38,'Peak Demand output'!$F$4:$F$155,$F38,'Peak Demand output'!$G$4:$G$155,J$4)</f>
        <v>361.5856</v>
      </c>
      <c r="K38" s="2">
        <f>SUMIFS('Peak Demand output'!$J$4:$J$155,'Peak Demand output'!$D$4:$D$155,$D38,'Peak Demand output'!$E$4:$E$155,$E38,'Peak Demand output'!$F$4:$F$155,$F38,'Peak Demand output'!$G$4:$G$155,K$4)</f>
        <v>315.33566999999999</v>
      </c>
      <c r="L38" s="1">
        <f t="shared" si="13"/>
        <v>46.249930000000006</v>
      </c>
      <c r="M38" s="2">
        <f>SUMIFS('Batch output'!$AH$6:$AH$14207,'Batch output'!$C$6:$C$14207,$D38,'Batch output'!$D$6:$D$14207,$E38,'Batch output'!$E$6:$E$14207,$F38,'Batch output'!$G$6:$G$14207,M$4)</f>
        <v>9.6921499999999998</v>
      </c>
      <c r="N38" s="2">
        <f>SUMIFS('Batch output'!$AH$6:$AH$14207,'Batch output'!$C$6:$C$14207,$D38,'Batch output'!$D$6:$D$14207,$E38,'Batch output'!$E$6:$E$14207,$F38,'Batch output'!$G$6:$G$14207,N$4)</f>
        <v>9.6921599999999994</v>
      </c>
      <c r="O38" s="1">
        <f t="shared" si="14"/>
        <v>-9.9999999996214228E-5</v>
      </c>
      <c r="P38" s="1" t="str">
        <f>IFERROR(INDEX('Vintage Weighting'!$S$3:$S$9,MATCH($F38,'Vintage Weighting'!$R$3:$R$9,0)),0)</f>
        <v>ex</v>
      </c>
      <c r="Q38" s="1" t="str">
        <f t="shared" si="4"/>
        <v>OfL-CZ15-ex</v>
      </c>
      <c r="R38" s="14">
        <f>INDEX('Vintage Weighting'!$G$4:$M$1000,MATCH($Q38,'Vintage Weighting'!$F$4:$F$1000,0),MATCH($F38,'Vintage Weighting'!$G$3:$M$3,0))</f>
        <v>0.20423521176058809</v>
      </c>
      <c r="S38" s="1">
        <f t="shared" si="5"/>
        <v>28496.939096954899</v>
      </c>
      <c r="T38" s="1">
        <f t="shared" si="6"/>
        <v>9.445864247462378</v>
      </c>
      <c r="U38" s="1">
        <f t="shared" si="7"/>
        <v>-2.0423521175285621E-5</v>
      </c>
      <c r="V38" s="24">
        <f>INDEX('Building HVAC Tonnage'!F:F,MATCH(C38,'Building HVAC Tonnage'!E:E,0))</f>
        <v>666.38448583333343</v>
      </c>
      <c r="W38" s="1">
        <f t="shared" si="8"/>
        <v>42.763509209429806</v>
      </c>
      <c r="X38" s="1">
        <f t="shared" si="9"/>
        <v>1.4174796154880537E-2</v>
      </c>
      <c r="Y38" s="1">
        <f t="shared" si="10"/>
        <v>-3.0648254287831158E-8</v>
      </c>
      <c r="Z38" s="1" t="str">
        <f t="shared" si="11"/>
        <v>OfL-CZ15</v>
      </c>
    </row>
    <row r="39" spans="2:26" x14ac:dyDescent="0.35">
      <c r="B39" s="17" t="s">
        <v>2239</v>
      </c>
      <c r="C39" s="1" t="str">
        <f t="shared" si="0"/>
        <v>OfL-CZ15-v11</v>
      </c>
      <c r="D39" s="1" t="str">
        <f t="shared" si="1"/>
        <v>OfL</v>
      </c>
      <c r="E39" s="1" t="str">
        <f t="shared" si="2"/>
        <v>CZ15</v>
      </c>
      <c r="F39" s="1" t="str">
        <f t="shared" si="12"/>
        <v>v11</v>
      </c>
      <c r="G39" s="2">
        <f>SUMIFS('Batch output'!$U$6:$U$14207,'Batch output'!$C$6:$C$14207,$D39,'Batch output'!$D$6:$D$14207,$E39,'Batch output'!$E$6:$E$14207,$F39,'Batch output'!$G$6:$G$14207,G$4)</f>
        <v>2158.04</v>
      </c>
      <c r="H39" s="2">
        <f>SUMIFS('Batch output'!$U$6:$U$14207,'Batch output'!$C$6:$C$14207,$D39,'Batch output'!$D$6:$D$14207,$E39,'Batch output'!$E$6:$E$14207,$F39,'Batch output'!$G$6:$G$14207,H$4)</f>
        <v>2027.5</v>
      </c>
      <c r="I39" s="1">
        <f t="shared" si="3"/>
        <v>130539.99999999997</v>
      </c>
      <c r="J39" s="2">
        <f>SUMIFS('Peak Demand output'!$J$4:$J$155,'Peak Demand output'!$D$4:$D$155,$D39,'Peak Demand output'!$E$4:$E$155,$E39,'Peak Demand output'!$F$4:$F$155,$F39,'Peak Demand output'!$G$4:$G$155,J$4)</f>
        <v>347.19087000000002</v>
      </c>
      <c r="K39" s="2">
        <f>SUMIFS('Peak Demand output'!$J$4:$J$155,'Peak Demand output'!$D$4:$D$155,$D39,'Peak Demand output'!$E$4:$E$155,$E39,'Peak Demand output'!$F$4:$F$155,$F39,'Peak Demand output'!$G$4:$G$155,K$4)</f>
        <v>303.78352999999998</v>
      </c>
      <c r="L39" s="1">
        <f t="shared" si="13"/>
        <v>43.407340000000033</v>
      </c>
      <c r="M39" s="2">
        <f>SUMIFS('Batch output'!$AH$6:$AH$14207,'Batch output'!$C$6:$C$14207,$D39,'Batch output'!$D$6:$D$14207,$E39,'Batch output'!$E$6:$E$14207,$F39,'Batch output'!$G$6:$G$14207,M$4)</f>
        <v>2.2167699999999999</v>
      </c>
      <c r="N39" s="2">
        <f>SUMIFS('Batch output'!$AH$6:$AH$14207,'Batch output'!$C$6:$C$14207,$D39,'Batch output'!$D$6:$D$14207,$E39,'Batch output'!$E$6:$E$14207,$F39,'Batch output'!$G$6:$G$14207,N$4)</f>
        <v>2.21678</v>
      </c>
      <c r="O39" s="1">
        <f t="shared" si="14"/>
        <v>-1.0000000000065512E-4</v>
      </c>
      <c r="P39" s="1" t="str">
        <f>IFERROR(INDEX('Vintage Weighting'!$S$3:$S$9,MATCH($F39,'Vintage Weighting'!$R$3:$R$9,0)),0)</f>
        <v>ex</v>
      </c>
      <c r="Q39" s="1" t="str">
        <f t="shared" si="4"/>
        <v>OfL-CZ15-ex</v>
      </c>
      <c r="R39" s="14">
        <f>INDEX('Vintage Weighting'!$G$4:$M$1000,MATCH($Q39,'Vintage Weighting'!$F$4:$F$1000,0),MATCH($F39,'Vintage Weighting'!$G$3:$M$3,0))</f>
        <v>0.20423521176058809</v>
      </c>
      <c r="S39" s="1">
        <f t="shared" si="5"/>
        <v>26660.864543227162</v>
      </c>
      <c r="T39" s="1">
        <f t="shared" si="6"/>
        <v>8.8653072768638523</v>
      </c>
      <c r="U39" s="1">
        <f t="shared" si="7"/>
        <v>-2.0423521176192607E-5</v>
      </c>
      <c r="V39" s="24">
        <f>INDEX('Building HVAC Tonnage'!F:F,MATCH(C39,'Building HVAC Tonnage'!E:E,0))</f>
        <v>635.1111373333332</v>
      </c>
      <c r="W39" s="1">
        <f t="shared" si="8"/>
        <v>41.978266441947802</v>
      </c>
      <c r="X39" s="1">
        <f t="shared" si="9"/>
        <v>1.3958670783332468E-2</v>
      </c>
      <c r="Y39" s="1">
        <f t="shared" si="10"/>
        <v>-3.2157397305211288E-8</v>
      </c>
      <c r="Z39" s="1" t="str">
        <f t="shared" si="11"/>
        <v>OfL-CZ15</v>
      </c>
    </row>
    <row r="40" spans="2:26" x14ac:dyDescent="0.35">
      <c r="B40" s="17" t="s">
        <v>2240</v>
      </c>
      <c r="C40" s="1" t="str">
        <f t="shared" si="0"/>
        <v>OfL-CZ15-v15</v>
      </c>
      <c r="D40" s="1" t="str">
        <f t="shared" si="1"/>
        <v>OfL</v>
      </c>
      <c r="E40" s="1" t="str">
        <f t="shared" si="2"/>
        <v>CZ15</v>
      </c>
      <c r="F40" s="1" t="str">
        <f t="shared" si="12"/>
        <v>v15</v>
      </c>
      <c r="G40" s="2">
        <f>SUMIFS('Batch output'!$U$6:$U$14207,'Batch output'!$C$6:$C$14207,$D40,'Batch output'!$D$6:$D$14207,$E40,'Batch output'!$E$6:$E$14207,$F40,'Batch output'!$G$6:$G$14207,G$4)</f>
        <v>2141.85</v>
      </c>
      <c r="H40" s="2">
        <f>SUMIFS('Batch output'!$U$6:$U$14207,'Batch output'!$C$6:$C$14207,$D40,'Batch output'!$D$6:$D$14207,$E40,'Batch output'!$E$6:$E$14207,$F40,'Batch output'!$G$6:$G$14207,H$4)</f>
        <v>2010.52</v>
      </c>
      <c r="I40" s="1">
        <f t="shared" si="3"/>
        <v>131329.99999999994</v>
      </c>
      <c r="J40" s="2">
        <f>SUMIFS('Peak Demand output'!$J$4:$J$155,'Peak Demand output'!$D$4:$D$155,$D40,'Peak Demand output'!$E$4:$E$155,$E40,'Peak Demand output'!$F$4:$F$155,$F40,'Peak Demand output'!$G$4:$G$155,J$4)</f>
        <v>346.38447000000002</v>
      </c>
      <c r="K40" s="2">
        <f>SUMIFS('Peak Demand output'!$J$4:$J$155,'Peak Demand output'!$D$4:$D$155,$D40,'Peak Demand output'!$E$4:$E$155,$E40,'Peak Demand output'!$F$4:$F$155,$F40,'Peak Demand output'!$G$4:$G$155,K$4)</f>
        <v>302.79226999999997</v>
      </c>
      <c r="L40" s="1">
        <f t="shared" si="13"/>
        <v>43.592200000000048</v>
      </c>
      <c r="M40" s="2">
        <f>SUMIFS('Batch output'!$AH$6:$AH$14207,'Batch output'!$C$6:$C$14207,$D40,'Batch output'!$D$6:$D$14207,$E40,'Batch output'!$E$6:$E$14207,$F40,'Batch output'!$G$6:$G$14207,M$4)</f>
        <v>6.5368700000000004</v>
      </c>
      <c r="N40" s="2">
        <f>SUMIFS('Batch output'!$AH$6:$AH$14207,'Batch output'!$C$6:$C$14207,$D40,'Batch output'!$D$6:$D$14207,$E40,'Batch output'!$E$6:$E$14207,$F40,'Batch output'!$G$6:$G$14207,N$4)</f>
        <v>6.53688</v>
      </c>
      <c r="O40" s="1">
        <f t="shared" si="14"/>
        <v>-9.9999999996214228E-5</v>
      </c>
      <c r="P40" s="1" t="str">
        <f>IFERROR(INDEX('Vintage Weighting'!$S$3:$S$9,MATCH($F40,'Vintage Weighting'!$R$3:$R$9,0)),0)</f>
        <v>ex</v>
      </c>
      <c r="Q40" s="1" t="str">
        <f t="shared" si="4"/>
        <v>OfL-CZ15-ex</v>
      </c>
      <c r="R40" s="14">
        <f>INDEX('Vintage Weighting'!$G$4:$M$1000,MATCH($Q40,'Vintage Weighting'!$F$4:$F$1000,0),MATCH($F40,'Vintage Weighting'!$G$3:$M$3,0))</f>
        <v>0.15330766538326923</v>
      </c>
      <c r="S40" s="1">
        <f t="shared" si="5"/>
        <v>20133.89569478474</v>
      </c>
      <c r="T40" s="1">
        <f t="shared" si="6"/>
        <v>6.6830184109205559</v>
      </c>
      <c r="U40" s="1">
        <f t="shared" si="7"/>
        <v>-1.5330766537746537E-5</v>
      </c>
      <c r="V40" s="24">
        <f>INDEX('Building HVAC Tonnage'!F:F,MATCH(C40,'Building HVAC Tonnage'!E:E,0))</f>
        <v>643.77153683333336</v>
      </c>
      <c r="W40" s="1">
        <f t="shared" si="8"/>
        <v>31.274908166679673</v>
      </c>
      <c r="X40" s="1">
        <f t="shared" si="9"/>
        <v>1.0381040522222915E-2</v>
      </c>
      <c r="Y40" s="1">
        <f t="shared" si="10"/>
        <v>-2.3813986267795392E-8</v>
      </c>
      <c r="Z40" s="1" t="str">
        <f t="shared" si="11"/>
        <v>OfL-CZ15</v>
      </c>
    </row>
    <row r="41" spans="2:26" x14ac:dyDescent="0.35">
      <c r="B41" s="17" t="s">
        <v>2241</v>
      </c>
      <c r="C41" s="1" t="str">
        <f t="shared" si="0"/>
        <v>OfS-CZ15-v03</v>
      </c>
      <c r="D41" s="1" t="str">
        <f t="shared" si="1"/>
        <v>OfS</v>
      </c>
      <c r="E41" s="1" t="str">
        <f t="shared" si="2"/>
        <v>CZ15</v>
      </c>
      <c r="F41" s="1" t="str">
        <f t="shared" si="12"/>
        <v>v03</v>
      </c>
      <c r="G41" s="2">
        <f>SUMIFS('Batch output'!$U$6:$U$14207,'Batch output'!$C$6:$C$14207,$D41,'Batch output'!$D$6:$D$14207,$E41,'Batch output'!$E$6:$E$14207,$F41,'Batch output'!$G$6:$G$14207,G$4)</f>
        <v>124.503</v>
      </c>
      <c r="H41" s="2">
        <f>SUMIFS('Batch output'!$U$6:$U$14207,'Batch output'!$C$6:$C$14207,$D41,'Batch output'!$D$6:$D$14207,$E41,'Batch output'!$E$6:$E$14207,$F41,'Batch output'!$G$6:$G$14207,H$4)</f>
        <v>114.929</v>
      </c>
      <c r="I41" s="1">
        <f t="shared" si="3"/>
        <v>9573.9999999999982</v>
      </c>
      <c r="J41" s="2">
        <f>SUMIFS('Peak Demand output'!$J$4:$J$155,'Peak Demand output'!$D$4:$D$155,$D41,'Peak Demand output'!$E$4:$E$155,$E41,'Peak Demand output'!$F$4:$F$155,$F41,'Peak Demand output'!$G$4:$G$155,J$4)</f>
        <v>20.550999999999998</v>
      </c>
      <c r="K41" s="2">
        <f>SUMIFS('Peak Demand output'!$J$4:$J$155,'Peak Demand output'!$D$4:$D$155,$D41,'Peak Demand output'!$E$4:$E$155,$E41,'Peak Demand output'!$F$4:$F$155,$F41,'Peak Demand output'!$G$4:$G$155,K$4)</f>
        <v>17.16733</v>
      </c>
      <c r="L41" s="1">
        <f t="shared" si="13"/>
        <v>3.3836699999999986</v>
      </c>
      <c r="M41" s="2">
        <f>SUMIFS('Batch output'!$AH$6:$AH$14207,'Batch output'!$C$6:$C$14207,$D41,'Batch output'!$D$6:$D$14207,$E41,'Batch output'!$E$6:$E$14207,$F41,'Batch output'!$G$6:$G$14207,M$4)</f>
        <v>7.4821400000000002</v>
      </c>
      <c r="N41" s="2">
        <f>SUMIFS('Batch output'!$AH$6:$AH$14207,'Batch output'!$C$6:$C$14207,$D41,'Batch output'!$D$6:$D$14207,$E41,'Batch output'!$E$6:$E$14207,$F41,'Batch output'!$G$6:$G$14207,N$4)</f>
        <v>7.4821999999999997</v>
      </c>
      <c r="O41" s="1">
        <f t="shared" si="14"/>
        <v>-5.9999999999504894E-4</v>
      </c>
      <c r="P41" s="1" t="str">
        <f>IFERROR(INDEX('Vintage Weighting'!$S$3:$S$9,MATCH($F41,'Vintage Weighting'!$R$3:$R$9,0)),0)</f>
        <v>ex</v>
      </c>
      <c r="Q41" s="1" t="str">
        <f t="shared" si="4"/>
        <v>OfS-CZ15-ex</v>
      </c>
      <c r="R41" s="14">
        <f>INDEX('Vintage Weighting'!$G$4:$M$1000,MATCH($Q41,'Vintage Weighting'!$F$4:$F$1000,0),MATCH($F41,'Vintage Weighting'!$G$3:$M$3,0))</f>
        <v>0.41156126482213456</v>
      </c>
      <c r="S41" s="1">
        <f t="shared" si="5"/>
        <v>3940.2875494071154</v>
      </c>
      <c r="T41" s="1">
        <f t="shared" si="6"/>
        <v>1.3925875049407115</v>
      </c>
      <c r="U41" s="1">
        <f t="shared" si="7"/>
        <v>-2.469367588912431E-4</v>
      </c>
      <c r="V41" s="24">
        <f>INDEX('Building HVAC Tonnage'!F:F,MATCH(C41,'Building HVAC Tonnage'!E:E,0))</f>
        <v>45.869695583333346</v>
      </c>
      <c r="W41" s="1">
        <f t="shared" si="8"/>
        <v>85.901759305305049</v>
      </c>
      <c r="X41" s="1">
        <f t="shared" si="9"/>
        <v>3.0359641310693703E-2</v>
      </c>
      <c r="Y41" s="1">
        <f t="shared" si="10"/>
        <v>-5.3834401068265868E-6</v>
      </c>
      <c r="Z41" s="1" t="str">
        <f t="shared" si="11"/>
        <v>OfS-CZ15</v>
      </c>
    </row>
    <row r="42" spans="2:26" x14ac:dyDescent="0.35">
      <c r="B42" s="17" t="s">
        <v>2242</v>
      </c>
      <c r="C42" s="1" t="str">
        <f t="shared" si="0"/>
        <v>OfS-CZ15-v07</v>
      </c>
      <c r="D42" s="1" t="str">
        <f t="shared" si="1"/>
        <v>OfS</v>
      </c>
      <c r="E42" s="1" t="str">
        <f t="shared" si="2"/>
        <v>CZ15</v>
      </c>
      <c r="F42" s="1" t="str">
        <f t="shared" si="12"/>
        <v>v07</v>
      </c>
      <c r="G42" s="2">
        <f>SUMIFS('Batch output'!$U$6:$U$14207,'Batch output'!$C$6:$C$14207,$D42,'Batch output'!$D$6:$D$14207,$E42,'Batch output'!$E$6:$E$14207,$F42,'Batch output'!$G$6:$G$14207,G$4)</f>
        <v>124.23399999999999</v>
      </c>
      <c r="H42" s="2">
        <f>SUMIFS('Batch output'!$U$6:$U$14207,'Batch output'!$C$6:$C$14207,$D42,'Batch output'!$D$6:$D$14207,$E42,'Batch output'!$E$6:$E$14207,$F42,'Batch output'!$G$6:$G$14207,H$4)</f>
        <v>114.72</v>
      </c>
      <c r="I42" s="1">
        <f t="shared" si="3"/>
        <v>9513.9999999999964</v>
      </c>
      <c r="J42" s="2">
        <f>SUMIFS('Peak Demand output'!$J$4:$J$155,'Peak Demand output'!$D$4:$D$155,$D42,'Peak Demand output'!$E$4:$E$155,$E42,'Peak Demand output'!$F$4:$F$155,$F42,'Peak Demand output'!$G$4:$G$155,J$4)</f>
        <v>20.482800000000001</v>
      </c>
      <c r="K42" s="2">
        <f>SUMIFS('Peak Demand output'!$J$4:$J$155,'Peak Demand output'!$D$4:$D$155,$D42,'Peak Demand output'!$E$4:$E$155,$E42,'Peak Demand output'!$F$4:$F$155,$F42,'Peak Demand output'!$G$4:$G$155,K$4)</f>
        <v>17.112670000000001</v>
      </c>
      <c r="L42" s="1">
        <f t="shared" si="13"/>
        <v>3.3701299999999996</v>
      </c>
      <c r="M42" s="2">
        <f>SUMIFS('Batch output'!$AH$6:$AH$14207,'Batch output'!$C$6:$C$14207,$D42,'Batch output'!$D$6:$D$14207,$E42,'Batch output'!$E$6:$E$14207,$F42,'Batch output'!$G$6:$G$14207,M$4)</f>
        <v>7.1723800000000004</v>
      </c>
      <c r="N42" s="2">
        <f>SUMIFS('Batch output'!$AH$6:$AH$14207,'Batch output'!$C$6:$C$14207,$D42,'Batch output'!$D$6:$D$14207,$E42,'Batch output'!$E$6:$E$14207,$F42,'Batch output'!$G$6:$G$14207,N$4)</f>
        <v>7.1724399999999999</v>
      </c>
      <c r="O42" s="1">
        <f t="shared" si="14"/>
        <v>-5.9999999999504894E-4</v>
      </c>
      <c r="P42" s="1" t="str">
        <f>IFERROR(INDEX('Vintage Weighting'!$S$3:$S$9,MATCH($F42,'Vintage Weighting'!$R$3:$R$9,0)),0)</f>
        <v>ex</v>
      </c>
      <c r="Q42" s="1" t="str">
        <f t="shared" si="4"/>
        <v>OfS-CZ15-ex</v>
      </c>
      <c r="R42" s="14">
        <f>INDEX('Vintage Weighting'!$G$4:$M$1000,MATCH($Q42,'Vintage Weighting'!$F$4:$F$1000,0),MATCH($F42,'Vintage Weighting'!$G$3:$M$3,0))</f>
        <v>0.21393280632411077</v>
      </c>
      <c r="S42" s="1">
        <f t="shared" si="5"/>
        <v>2035.356719367589</v>
      </c>
      <c r="T42" s="1">
        <f t="shared" si="6"/>
        <v>0.7209813685770754</v>
      </c>
      <c r="U42" s="1">
        <f t="shared" si="7"/>
        <v>-1.2835968379340727E-4</v>
      </c>
      <c r="V42" s="24">
        <f>INDEX('Building HVAC Tonnage'!F:F,MATCH(C42,'Building HVAC Tonnage'!E:E,0))</f>
        <v>45.743879916666657</v>
      </c>
      <c r="W42" s="1">
        <f t="shared" si="8"/>
        <v>44.494623610316282</v>
      </c>
      <c r="X42" s="1">
        <f t="shared" si="9"/>
        <v>1.5761264018061306E-2</v>
      </c>
      <c r="Y42" s="1">
        <f t="shared" si="10"/>
        <v>-2.8060515204929037E-6</v>
      </c>
      <c r="Z42" s="1" t="str">
        <f t="shared" si="11"/>
        <v>OfS-CZ15</v>
      </c>
    </row>
    <row r="43" spans="2:26" x14ac:dyDescent="0.35">
      <c r="B43" s="17" t="s">
        <v>2243</v>
      </c>
      <c r="C43" s="1" t="str">
        <f t="shared" si="0"/>
        <v>OfS-CZ15-v11</v>
      </c>
      <c r="D43" s="1" t="str">
        <f t="shared" si="1"/>
        <v>OfS</v>
      </c>
      <c r="E43" s="1" t="str">
        <f t="shared" si="2"/>
        <v>CZ15</v>
      </c>
      <c r="F43" s="1" t="str">
        <f t="shared" si="12"/>
        <v>v11</v>
      </c>
      <c r="G43" s="2">
        <f>SUMIFS('Batch output'!$U$6:$U$14207,'Batch output'!$C$6:$C$14207,$D43,'Batch output'!$D$6:$D$14207,$E43,'Batch output'!$E$6:$E$14207,$F43,'Batch output'!$G$6:$G$14207,G$4)</f>
        <v>120.986</v>
      </c>
      <c r="H43" s="2">
        <f>SUMIFS('Batch output'!$U$6:$U$14207,'Batch output'!$C$6:$C$14207,$D43,'Batch output'!$D$6:$D$14207,$E43,'Batch output'!$E$6:$E$14207,$F43,'Batch output'!$G$6:$G$14207,H$4)</f>
        <v>112.002</v>
      </c>
      <c r="I43" s="1">
        <f t="shared" si="3"/>
        <v>8984.0000000000091</v>
      </c>
      <c r="J43" s="2">
        <f>SUMIFS('Peak Demand output'!$J$4:$J$155,'Peak Demand output'!$D$4:$D$155,$D43,'Peak Demand output'!$E$4:$E$155,$E43,'Peak Demand output'!$F$4:$F$155,$F43,'Peak Demand output'!$G$4:$G$155,J$4)</f>
        <v>19.688269999999999</v>
      </c>
      <c r="K43" s="2">
        <f>SUMIFS('Peak Demand output'!$J$4:$J$155,'Peak Demand output'!$D$4:$D$155,$D43,'Peak Demand output'!$E$4:$E$155,$E43,'Peak Demand output'!$F$4:$F$155,$F43,'Peak Demand output'!$G$4:$G$155,K$4)</f>
        <v>16.564869999999999</v>
      </c>
      <c r="L43" s="1">
        <f t="shared" si="13"/>
        <v>3.1234000000000002</v>
      </c>
      <c r="M43" s="2">
        <f>SUMIFS('Batch output'!$AH$6:$AH$14207,'Batch output'!$C$6:$C$14207,$D43,'Batch output'!$D$6:$D$14207,$E43,'Batch output'!$E$6:$E$14207,$F43,'Batch output'!$G$6:$G$14207,M$4)</f>
        <v>4.2651700000000003</v>
      </c>
      <c r="N43" s="2">
        <f>SUMIFS('Batch output'!$AH$6:$AH$14207,'Batch output'!$C$6:$C$14207,$D43,'Batch output'!$D$6:$D$14207,$E43,'Batch output'!$E$6:$E$14207,$F43,'Batch output'!$G$6:$G$14207,N$4)</f>
        <v>4.2652200000000002</v>
      </c>
      <c r="O43" s="1">
        <f t="shared" si="14"/>
        <v>-4.9999999999883471E-4</v>
      </c>
      <c r="P43" s="1" t="str">
        <f>IFERROR(INDEX('Vintage Weighting'!$S$3:$S$9,MATCH($F43,'Vintage Weighting'!$R$3:$R$9,0)),0)</f>
        <v>ex</v>
      </c>
      <c r="Q43" s="1" t="str">
        <f t="shared" si="4"/>
        <v>OfS-CZ15-ex</v>
      </c>
      <c r="R43" s="14">
        <f>INDEX('Vintage Weighting'!$G$4:$M$1000,MATCH($Q43,'Vintage Weighting'!$F$4:$F$1000,0),MATCH($F43,'Vintage Weighting'!$G$3:$M$3,0))</f>
        <v>0.21393280632411077</v>
      </c>
      <c r="S43" s="1">
        <f t="shared" si="5"/>
        <v>1921.9723320158132</v>
      </c>
      <c r="T43" s="1">
        <f t="shared" si="6"/>
        <v>0.66819772727272764</v>
      </c>
      <c r="U43" s="1">
        <f t="shared" si="7"/>
        <v>-1.069664031618061E-4</v>
      </c>
      <c r="V43" s="24">
        <f>INDEX('Building HVAC Tonnage'!F:F,MATCH(C43,'Building HVAC Tonnage'!E:E,0))</f>
        <v>44.140158249999992</v>
      </c>
      <c r="W43" s="1">
        <f t="shared" si="8"/>
        <v>43.542488477956773</v>
      </c>
      <c r="X43" s="1">
        <f t="shared" si="9"/>
        <v>1.5138090885134689E-2</v>
      </c>
      <c r="Y43" s="1">
        <f t="shared" si="10"/>
        <v>-2.4233352892840188E-6</v>
      </c>
      <c r="Z43" s="1" t="str">
        <f t="shared" si="11"/>
        <v>OfS-CZ15</v>
      </c>
    </row>
    <row r="44" spans="2:26" x14ac:dyDescent="0.35">
      <c r="B44" s="17" t="s">
        <v>2244</v>
      </c>
      <c r="C44" s="1" t="str">
        <f t="shared" si="0"/>
        <v>OfS-CZ15-v15</v>
      </c>
      <c r="D44" s="1" t="str">
        <f t="shared" si="1"/>
        <v>OfS</v>
      </c>
      <c r="E44" s="1" t="str">
        <f t="shared" si="2"/>
        <v>CZ15</v>
      </c>
      <c r="F44" s="1" t="str">
        <f t="shared" si="12"/>
        <v>v15</v>
      </c>
      <c r="G44" s="2">
        <f>SUMIFS('Batch output'!$U$6:$U$14207,'Batch output'!$C$6:$C$14207,$D44,'Batch output'!$D$6:$D$14207,$E44,'Batch output'!$E$6:$E$14207,$F44,'Batch output'!$G$6:$G$14207,G$4)</f>
        <v>115.199</v>
      </c>
      <c r="H44" s="2">
        <f>SUMIFS('Batch output'!$U$6:$U$14207,'Batch output'!$C$6:$C$14207,$D44,'Batch output'!$D$6:$D$14207,$E44,'Batch output'!$E$6:$E$14207,$F44,'Batch output'!$G$6:$G$14207,H$4)</f>
        <v>106.976</v>
      </c>
      <c r="I44" s="1">
        <f t="shared" si="3"/>
        <v>8222.9999999999982</v>
      </c>
      <c r="J44" s="2">
        <f>SUMIFS('Peak Demand output'!$J$4:$J$155,'Peak Demand output'!$D$4:$D$155,$D44,'Peak Demand output'!$E$4:$E$155,$E44,'Peak Demand output'!$F$4:$F$155,$F44,'Peak Demand output'!$G$4:$G$155,J$4)</f>
        <v>18.484870000000001</v>
      </c>
      <c r="K44" s="2">
        <f>SUMIFS('Peak Demand output'!$J$4:$J$155,'Peak Demand output'!$D$4:$D$155,$D44,'Peak Demand output'!$E$4:$E$155,$E44,'Peak Demand output'!$F$4:$F$155,$F44,'Peak Demand output'!$G$4:$G$155,K$4)</f>
        <v>15.580069999999999</v>
      </c>
      <c r="L44" s="1">
        <f t="shared" si="13"/>
        <v>2.9048000000000016</v>
      </c>
      <c r="M44" s="2">
        <f>SUMIFS('Batch output'!$AH$6:$AH$14207,'Batch output'!$C$6:$C$14207,$D44,'Batch output'!$D$6:$D$14207,$E44,'Batch output'!$E$6:$E$14207,$F44,'Batch output'!$G$6:$G$14207,M$4)</f>
        <v>3.3147700000000002</v>
      </c>
      <c r="N44" s="2">
        <f>SUMIFS('Batch output'!$AH$6:$AH$14207,'Batch output'!$C$6:$C$14207,$D44,'Batch output'!$D$6:$D$14207,$E44,'Batch output'!$E$6:$E$14207,$F44,'Batch output'!$G$6:$G$14207,N$4)</f>
        <v>3.3148200000000001</v>
      </c>
      <c r="O44" s="1">
        <f t="shared" si="14"/>
        <v>-4.9999999999883471E-4</v>
      </c>
      <c r="P44" s="1" t="str">
        <f>IFERROR(INDEX('Vintage Weighting'!$S$3:$S$9,MATCH($F44,'Vintage Weighting'!$R$3:$R$9,0)),0)</f>
        <v>ex</v>
      </c>
      <c r="Q44" s="1" t="str">
        <f t="shared" si="4"/>
        <v>OfS-CZ15-ex</v>
      </c>
      <c r="R44" s="14">
        <f>INDEX('Vintage Weighting'!$G$4:$M$1000,MATCH($Q44,'Vintage Weighting'!$F$4:$F$1000,0),MATCH($F44,'Vintage Weighting'!$G$3:$M$3,0))</f>
        <v>0.16057312252964434</v>
      </c>
      <c r="S44" s="1">
        <f t="shared" si="5"/>
        <v>1320.3927865612652</v>
      </c>
      <c r="T44" s="1">
        <f t="shared" si="6"/>
        <v>0.46643280632411116</v>
      </c>
      <c r="U44" s="1">
        <f t="shared" si="7"/>
        <v>-8.0286561264635053E-5</v>
      </c>
      <c r="V44" s="24">
        <f>INDEX('Building HVAC Tonnage'!F:F,MATCH(C44,'Building HVAC Tonnage'!E:E,0))</f>
        <v>40.867526750000003</v>
      </c>
      <c r="W44" s="1">
        <f t="shared" si="8"/>
        <v>32.309094568862427</v>
      </c>
      <c r="X44" s="1">
        <f t="shared" si="9"/>
        <v>1.1413286866548907E-2</v>
      </c>
      <c r="Y44" s="1">
        <f t="shared" si="10"/>
        <v>-1.9645564008748106E-6</v>
      </c>
      <c r="Z44" s="1" t="str">
        <f t="shared" si="11"/>
        <v>OfS-CZ15</v>
      </c>
    </row>
    <row r="45" spans="2:26" x14ac:dyDescent="0.35">
      <c r="B45" s="17" t="s">
        <v>2245</v>
      </c>
      <c r="C45" s="1" t="str">
        <f t="shared" si="0"/>
        <v>RFF-CZ15-v03</v>
      </c>
      <c r="D45" s="1" t="str">
        <f t="shared" si="1"/>
        <v>RFF</v>
      </c>
      <c r="E45" s="1" t="str">
        <f t="shared" si="2"/>
        <v>CZ15</v>
      </c>
      <c r="F45" s="1" t="str">
        <f t="shared" si="12"/>
        <v>v03</v>
      </c>
      <c r="G45" s="2">
        <f>SUMIFS('Batch output'!$U$6:$U$14207,'Batch output'!$C$6:$C$14207,$D45,'Batch output'!$D$6:$D$14207,$E45,'Batch output'!$E$6:$E$14207,$F45,'Batch output'!$G$6:$G$14207,G$4)</f>
        <v>64.390199999999993</v>
      </c>
      <c r="H45" s="2">
        <f>SUMIFS('Batch output'!$U$6:$U$14207,'Batch output'!$C$6:$C$14207,$D45,'Batch output'!$D$6:$D$14207,$E45,'Batch output'!$E$6:$E$14207,$F45,'Batch output'!$G$6:$G$14207,H$4)</f>
        <v>59.2562</v>
      </c>
      <c r="I45" s="1">
        <f t="shared" si="3"/>
        <v>5133.9999999999936</v>
      </c>
      <c r="J45" s="2">
        <f>SUMIFS('Peak Demand output'!$J$4:$J$155,'Peak Demand output'!$D$4:$D$155,$D45,'Peak Demand output'!$E$4:$E$155,$E45,'Peak Demand output'!$F$4:$F$155,$F45,'Peak Demand output'!$G$4:$G$155,J$4)</f>
        <v>13.250400000000001</v>
      </c>
      <c r="K45" s="2">
        <f>SUMIFS('Peak Demand output'!$J$4:$J$155,'Peak Demand output'!$D$4:$D$155,$D45,'Peak Demand output'!$E$4:$E$155,$E45,'Peak Demand output'!$F$4:$F$155,$F45,'Peak Demand output'!$G$4:$G$155,K$4)</f>
        <v>10.993</v>
      </c>
      <c r="L45" s="1">
        <f t="shared" si="13"/>
        <v>2.2574000000000005</v>
      </c>
      <c r="M45" s="2">
        <f>SUMIFS('Batch output'!$AH$6:$AH$14207,'Batch output'!$C$6:$C$14207,$D45,'Batch output'!$D$6:$D$14207,$E45,'Batch output'!$E$6:$E$14207,$F45,'Batch output'!$G$6:$G$14207,M$4)</f>
        <v>11.6989</v>
      </c>
      <c r="N45" s="2">
        <f>SUMIFS('Batch output'!$AH$6:$AH$14207,'Batch output'!$C$6:$C$14207,$D45,'Batch output'!$D$6:$D$14207,$E45,'Batch output'!$E$6:$E$14207,$F45,'Batch output'!$G$6:$G$14207,N$4)</f>
        <v>11.6989</v>
      </c>
      <c r="O45" s="1">
        <f t="shared" si="14"/>
        <v>0</v>
      </c>
      <c r="P45" s="1" t="str">
        <f>IFERROR(INDEX('Vintage Weighting'!$S$3:$S$9,MATCH($F45,'Vintage Weighting'!$R$3:$R$9,0)),0)</f>
        <v>ex</v>
      </c>
      <c r="Q45" s="1" t="str">
        <f t="shared" si="4"/>
        <v>RFF-CZ15-ex</v>
      </c>
      <c r="R45" s="14">
        <f>INDEX('Vintage Weighting'!$G$4:$M$1000,MATCH($Q45,'Vintage Weighting'!$F$4:$F$1000,0),MATCH($F45,'Vintage Weighting'!$G$3:$M$3,0))</f>
        <v>0.51601671309192221</v>
      </c>
      <c r="S45" s="1">
        <f t="shared" si="5"/>
        <v>2649.2298050139252</v>
      </c>
      <c r="T45" s="1">
        <f t="shared" si="6"/>
        <v>1.1648561281337055</v>
      </c>
      <c r="U45" s="1">
        <f t="shared" si="7"/>
        <v>0</v>
      </c>
      <c r="V45" s="24">
        <f>INDEX('Building HVAC Tonnage'!F:F,MATCH(C45,'Building HVAC Tonnage'!E:E,0))</f>
        <v>13.216710833333334</v>
      </c>
      <c r="W45" s="1">
        <f t="shared" si="8"/>
        <v>200.44546925642115</v>
      </c>
      <c r="X45" s="1">
        <f t="shared" si="9"/>
        <v>8.8135099785634177E-2</v>
      </c>
      <c r="Y45" s="1">
        <f t="shared" si="10"/>
        <v>0</v>
      </c>
      <c r="Z45" s="1" t="str">
        <f t="shared" si="11"/>
        <v>RFF-CZ15</v>
      </c>
    </row>
    <row r="46" spans="2:26" x14ac:dyDescent="0.35">
      <c r="B46" s="17" t="s">
        <v>2246</v>
      </c>
      <c r="C46" s="1" t="str">
        <f t="shared" si="0"/>
        <v>RFF-CZ15-v07</v>
      </c>
      <c r="D46" s="1" t="str">
        <f t="shared" si="1"/>
        <v>RFF</v>
      </c>
      <c r="E46" s="1" t="str">
        <f t="shared" si="2"/>
        <v>CZ15</v>
      </c>
      <c r="F46" s="1" t="str">
        <f t="shared" si="12"/>
        <v>v07</v>
      </c>
      <c r="G46" s="2">
        <f>SUMIFS('Batch output'!$U$6:$U$14207,'Batch output'!$C$6:$C$14207,$D46,'Batch output'!$D$6:$D$14207,$E46,'Batch output'!$E$6:$E$14207,$F46,'Batch output'!$G$6:$G$14207,G$4)</f>
        <v>64.1751</v>
      </c>
      <c r="H46" s="2">
        <f>SUMIFS('Batch output'!$U$6:$U$14207,'Batch output'!$C$6:$C$14207,$D46,'Batch output'!$D$6:$D$14207,$E46,'Batch output'!$E$6:$E$14207,$F46,'Batch output'!$G$6:$G$14207,H$4)</f>
        <v>59.086100000000002</v>
      </c>
      <c r="I46" s="1">
        <f t="shared" si="3"/>
        <v>5088.9999999999982</v>
      </c>
      <c r="J46" s="2">
        <f>SUMIFS('Peak Demand output'!$J$4:$J$155,'Peak Demand output'!$D$4:$D$155,$D46,'Peak Demand output'!$E$4:$E$155,$E46,'Peak Demand output'!$F$4:$F$155,$F46,'Peak Demand output'!$G$4:$G$155,J$4)</f>
        <v>13.183669999999999</v>
      </c>
      <c r="K46" s="2">
        <f>SUMIFS('Peak Demand output'!$J$4:$J$155,'Peak Demand output'!$D$4:$D$155,$D46,'Peak Demand output'!$E$4:$E$155,$E46,'Peak Demand output'!$F$4:$F$155,$F46,'Peak Demand output'!$G$4:$G$155,K$4)</f>
        <v>10.946400000000001</v>
      </c>
      <c r="L46" s="1">
        <f t="shared" si="13"/>
        <v>2.2372699999999988</v>
      </c>
      <c r="M46" s="2">
        <f>SUMIFS('Batch output'!$AH$6:$AH$14207,'Batch output'!$C$6:$C$14207,$D46,'Batch output'!$D$6:$D$14207,$E46,'Batch output'!$E$6:$E$14207,$F46,'Batch output'!$G$6:$G$14207,M$4)</f>
        <v>11.289899999999999</v>
      </c>
      <c r="N46" s="2">
        <f>SUMIFS('Batch output'!$AH$6:$AH$14207,'Batch output'!$C$6:$C$14207,$D46,'Batch output'!$D$6:$D$14207,$E46,'Batch output'!$E$6:$E$14207,$F46,'Batch output'!$G$6:$G$14207,N$4)</f>
        <v>11.289899999999999</v>
      </c>
      <c r="O46" s="1">
        <f t="shared" si="14"/>
        <v>0</v>
      </c>
      <c r="P46" s="1" t="str">
        <f>IFERROR(INDEX('Vintage Weighting'!$S$3:$S$9,MATCH($F46,'Vintage Weighting'!$R$3:$R$9,0)),0)</f>
        <v>ex</v>
      </c>
      <c r="Q46" s="1" t="str">
        <f t="shared" si="4"/>
        <v>RFF-CZ15-ex</v>
      </c>
      <c r="R46" s="14">
        <f>INDEX('Vintage Weighting'!$G$4:$M$1000,MATCH($Q46,'Vintage Weighting'!$F$4:$F$1000,0),MATCH($F46,'Vintage Weighting'!$G$3:$M$3,0))</f>
        <v>0.17618384401114215</v>
      </c>
      <c r="S46" s="1">
        <f t="shared" si="5"/>
        <v>896.59958217270207</v>
      </c>
      <c r="T46" s="1">
        <f t="shared" si="6"/>
        <v>0.39417082869080777</v>
      </c>
      <c r="U46" s="1">
        <f t="shared" si="7"/>
        <v>0</v>
      </c>
      <c r="V46" s="24">
        <f>INDEX('Building HVAC Tonnage'!F:F,MATCH(C46,'Building HVAC Tonnage'!E:E,0))</f>
        <v>13.094433516666667</v>
      </c>
      <c r="W46" s="1">
        <f t="shared" si="8"/>
        <v>68.471811402265331</v>
      </c>
      <c r="X46" s="1">
        <f t="shared" si="9"/>
        <v>3.0102167320877605E-2</v>
      </c>
      <c r="Y46" s="1">
        <f t="shared" si="10"/>
        <v>0</v>
      </c>
      <c r="Z46" s="1" t="str">
        <f t="shared" si="11"/>
        <v>RFF-CZ15</v>
      </c>
    </row>
    <row r="47" spans="2:26" x14ac:dyDescent="0.35">
      <c r="B47" s="17" t="s">
        <v>2247</v>
      </c>
      <c r="C47" s="1" t="str">
        <f t="shared" si="0"/>
        <v>RFF-CZ15-v11</v>
      </c>
      <c r="D47" s="1" t="str">
        <f t="shared" si="1"/>
        <v>RFF</v>
      </c>
      <c r="E47" s="1" t="str">
        <f t="shared" si="2"/>
        <v>CZ15</v>
      </c>
      <c r="F47" s="1" t="str">
        <f t="shared" si="12"/>
        <v>v11</v>
      </c>
      <c r="G47" s="2">
        <f>SUMIFS('Batch output'!$U$6:$U$14207,'Batch output'!$C$6:$C$14207,$D47,'Batch output'!$D$6:$D$14207,$E47,'Batch output'!$E$6:$E$14207,$F47,'Batch output'!$G$6:$G$14207,G$4)</f>
        <v>62.471299999999999</v>
      </c>
      <c r="H47" s="2">
        <f>SUMIFS('Batch output'!$U$6:$U$14207,'Batch output'!$C$6:$C$14207,$D47,'Batch output'!$D$6:$D$14207,$E47,'Batch output'!$E$6:$E$14207,$F47,'Batch output'!$G$6:$G$14207,H$4)</f>
        <v>57.703200000000002</v>
      </c>
      <c r="I47" s="1">
        <f t="shared" si="3"/>
        <v>4768.0999999999967</v>
      </c>
      <c r="J47" s="2">
        <f>SUMIFS('Peak Demand output'!$J$4:$J$155,'Peak Demand output'!$D$4:$D$155,$D47,'Peak Demand output'!$E$4:$E$155,$E47,'Peak Demand output'!$F$4:$F$155,$F47,'Peak Demand output'!$G$4:$G$155,J$4)</f>
        <v>12.616400000000001</v>
      </c>
      <c r="K47" s="2">
        <f>SUMIFS('Peak Demand output'!$J$4:$J$155,'Peak Demand output'!$D$4:$D$155,$D47,'Peak Demand output'!$E$4:$E$155,$E47,'Peak Demand output'!$F$4:$F$155,$F47,'Peak Demand output'!$G$4:$G$155,K$4)</f>
        <v>10.58427</v>
      </c>
      <c r="L47" s="1">
        <f t="shared" si="13"/>
        <v>2.0321300000000004</v>
      </c>
      <c r="M47" s="2">
        <f>SUMIFS('Batch output'!$AH$6:$AH$14207,'Batch output'!$C$6:$C$14207,$D47,'Batch output'!$D$6:$D$14207,$E47,'Batch output'!$E$6:$E$14207,$F47,'Batch output'!$G$6:$G$14207,M$4)</f>
        <v>9.3156599999999994</v>
      </c>
      <c r="N47" s="2">
        <f>SUMIFS('Batch output'!$AH$6:$AH$14207,'Batch output'!$C$6:$C$14207,$D47,'Batch output'!$D$6:$D$14207,$E47,'Batch output'!$E$6:$E$14207,$F47,'Batch output'!$G$6:$G$14207,N$4)</f>
        <v>9.3156700000000008</v>
      </c>
      <c r="O47" s="1">
        <f t="shared" si="14"/>
        <v>-1.000000000139778E-4</v>
      </c>
      <c r="P47" s="1" t="str">
        <f>IFERROR(INDEX('Vintage Weighting'!$S$3:$S$9,MATCH($F47,'Vintage Weighting'!$R$3:$R$9,0)),0)</f>
        <v>ex</v>
      </c>
      <c r="Q47" s="1" t="str">
        <f t="shared" si="4"/>
        <v>RFF-CZ15-ex</v>
      </c>
      <c r="R47" s="14">
        <f>INDEX('Vintage Weighting'!$G$4:$M$1000,MATCH($Q47,'Vintage Weighting'!$F$4:$F$1000,0),MATCH($F47,'Vintage Weighting'!$G$3:$M$3,0))</f>
        <v>0.17618384401114215</v>
      </c>
      <c r="S47" s="1">
        <f t="shared" si="5"/>
        <v>840.06218662952631</v>
      </c>
      <c r="T47" s="1">
        <f t="shared" si="6"/>
        <v>0.35802847493036238</v>
      </c>
      <c r="U47" s="1">
        <f t="shared" si="7"/>
        <v>-1.7618384403576878E-5</v>
      </c>
      <c r="V47" s="24">
        <f>INDEX('Building HVAC Tonnage'!F:F,MATCH(C47,'Building HVAC Tonnage'!E:E,0))</f>
        <v>12.372735650000003</v>
      </c>
      <c r="W47" s="1">
        <f t="shared" si="8"/>
        <v>67.896236563457663</v>
      </c>
      <c r="X47" s="1">
        <f t="shared" si="9"/>
        <v>2.8936888741364349E-2</v>
      </c>
      <c r="Y47" s="1">
        <f t="shared" si="10"/>
        <v>-1.4239683851628135E-6</v>
      </c>
      <c r="Z47" s="1" t="str">
        <f t="shared" si="11"/>
        <v>RFF-CZ15</v>
      </c>
    </row>
    <row r="48" spans="2:26" x14ac:dyDescent="0.35">
      <c r="B48" s="17" t="s">
        <v>2248</v>
      </c>
      <c r="C48" s="1" t="str">
        <f t="shared" si="0"/>
        <v>RFF-CZ15-v15</v>
      </c>
      <c r="D48" s="1" t="str">
        <f t="shared" si="1"/>
        <v>RFF</v>
      </c>
      <c r="E48" s="1" t="str">
        <f t="shared" si="2"/>
        <v>CZ15</v>
      </c>
      <c r="F48" s="1" t="str">
        <f t="shared" si="12"/>
        <v>v15</v>
      </c>
      <c r="G48" s="2">
        <f>SUMIFS('Batch output'!$U$6:$U$14207,'Batch output'!$C$6:$C$14207,$D48,'Batch output'!$D$6:$D$14207,$E48,'Batch output'!$E$6:$E$14207,$F48,'Batch output'!$G$6:$G$14207,G$4)</f>
        <v>60.3337</v>
      </c>
      <c r="H48" s="2">
        <f>SUMIFS('Batch output'!$U$6:$U$14207,'Batch output'!$C$6:$C$14207,$D48,'Batch output'!$D$6:$D$14207,$E48,'Batch output'!$E$6:$E$14207,$F48,'Batch output'!$G$6:$G$14207,H$4)</f>
        <v>55.650199999999998</v>
      </c>
      <c r="I48" s="1">
        <f t="shared" si="3"/>
        <v>4683.5000000000018</v>
      </c>
      <c r="J48" s="2">
        <f>SUMIFS('Peak Demand output'!$J$4:$J$155,'Peak Demand output'!$D$4:$D$155,$D48,'Peak Demand output'!$E$4:$E$155,$E48,'Peak Demand output'!$F$4:$F$155,$F48,'Peak Demand output'!$G$4:$G$155,J$4)</f>
        <v>12.172929999999999</v>
      </c>
      <c r="K48" s="2">
        <f>SUMIFS('Peak Demand output'!$J$4:$J$155,'Peak Demand output'!$D$4:$D$155,$D48,'Peak Demand output'!$E$4:$E$155,$E48,'Peak Demand output'!$F$4:$F$155,$F48,'Peak Demand output'!$G$4:$G$155,K$4)</f>
        <v>10.302070000000001</v>
      </c>
      <c r="L48" s="1">
        <f t="shared" si="13"/>
        <v>1.8708599999999986</v>
      </c>
      <c r="M48" s="2">
        <f>SUMIFS('Batch output'!$AH$6:$AH$14207,'Batch output'!$C$6:$C$14207,$D48,'Batch output'!$D$6:$D$14207,$E48,'Batch output'!$E$6:$E$14207,$F48,'Batch output'!$G$6:$G$14207,M$4)</f>
        <v>10.4467</v>
      </c>
      <c r="N48" s="2">
        <f>SUMIFS('Batch output'!$AH$6:$AH$14207,'Batch output'!$C$6:$C$14207,$D48,'Batch output'!$D$6:$D$14207,$E48,'Batch output'!$E$6:$E$14207,$F48,'Batch output'!$G$6:$G$14207,N$4)</f>
        <v>10.4468</v>
      </c>
      <c r="O48" s="1">
        <f t="shared" si="14"/>
        <v>-9.9999999999766942E-4</v>
      </c>
      <c r="P48" s="1" t="str">
        <f>IFERROR(INDEX('Vintage Weighting'!$S$3:$S$9,MATCH($F48,'Vintage Weighting'!$R$3:$R$9,0)),0)</f>
        <v>ex</v>
      </c>
      <c r="Q48" s="1" t="str">
        <f t="shared" si="4"/>
        <v>RFF-CZ15-ex</v>
      </c>
      <c r="R48" s="14">
        <f>INDEX('Vintage Weighting'!$G$4:$M$1000,MATCH($Q48,'Vintage Weighting'!$F$4:$F$1000,0),MATCH($F48,'Vintage Weighting'!$G$3:$M$3,0))</f>
        <v>0.13161559888579394</v>
      </c>
      <c r="S48" s="1">
        <f t="shared" si="5"/>
        <v>616.42165738161611</v>
      </c>
      <c r="T48" s="1">
        <f t="shared" si="6"/>
        <v>0.24623435933147628</v>
      </c>
      <c r="U48" s="1">
        <f t="shared" si="7"/>
        <v>-1.316155988854872E-4</v>
      </c>
      <c r="V48" s="24">
        <f>INDEX('Building HVAC Tonnage'!F:F,MATCH(C48,'Building HVAC Tonnage'!E:E,0))</f>
        <v>12.368121566666668</v>
      </c>
      <c r="W48" s="1">
        <f t="shared" si="8"/>
        <v>49.839553569956372</v>
      </c>
      <c r="X48" s="1">
        <f t="shared" si="9"/>
        <v>1.9908791970084015E-2</v>
      </c>
      <c r="Y48" s="1">
        <f t="shared" si="10"/>
        <v>-1.0641518857657778E-5</v>
      </c>
      <c r="Z48" s="1" t="str">
        <f t="shared" si="11"/>
        <v>RFF-CZ15</v>
      </c>
    </row>
    <row r="49" spans="2:26" x14ac:dyDescent="0.35">
      <c r="B49" s="17" t="s">
        <v>2249</v>
      </c>
      <c r="C49" s="1" t="str">
        <f t="shared" si="0"/>
        <v>RSD-CZ15-v03</v>
      </c>
      <c r="D49" s="1" t="str">
        <f t="shared" si="1"/>
        <v>RSD</v>
      </c>
      <c r="E49" s="1" t="str">
        <f t="shared" si="2"/>
        <v>CZ15</v>
      </c>
      <c r="F49" s="1" t="str">
        <f t="shared" si="12"/>
        <v>v03</v>
      </c>
      <c r="G49" s="2">
        <f>SUMIFS('Batch output'!$U$6:$U$14207,'Batch output'!$C$6:$C$14207,$D49,'Batch output'!$D$6:$D$14207,$E49,'Batch output'!$E$6:$E$14207,$F49,'Batch output'!$G$6:$G$14207,G$4)</f>
        <v>107.697</v>
      </c>
      <c r="H49" s="2">
        <f>SUMIFS('Batch output'!$U$6:$U$14207,'Batch output'!$C$6:$C$14207,$D49,'Batch output'!$D$6:$D$14207,$E49,'Batch output'!$E$6:$E$14207,$F49,'Batch output'!$G$6:$G$14207,H$4)</f>
        <v>99.158100000000005</v>
      </c>
      <c r="I49" s="1">
        <f t="shared" si="3"/>
        <v>8538.8999999999978</v>
      </c>
      <c r="J49" s="2">
        <f>SUMIFS('Peak Demand output'!$J$4:$J$155,'Peak Demand output'!$D$4:$D$155,$D49,'Peak Demand output'!$E$4:$E$155,$E49,'Peak Demand output'!$F$4:$F$155,$F49,'Peak Demand output'!$G$4:$G$155,J$4)</f>
        <v>22.868600000000001</v>
      </c>
      <c r="K49" s="2">
        <f>SUMIFS('Peak Demand output'!$J$4:$J$155,'Peak Demand output'!$D$4:$D$155,$D49,'Peak Demand output'!$E$4:$E$155,$E49,'Peak Demand output'!$F$4:$F$155,$F49,'Peak Demand output'!$G$4:$G$155,K$4)</f>
        <v>19.905270000000002</v>
      </c>
      <c r="L49" s="1">
        <f t="shared" si="13"/>
        <v>2.9633299999999991</v>
      </c>
      <c r="M49" s="2">
        <f>SUMIFS('Batch output'!$AH$6:$AH$14207,'Batch output'!$C$6:$C$14207,$D49,'Batch output'!$D$6:$D$14207,$E49,'Batch output'!$E$6:$E$14207,$F49,'Batch output'!$G$6:$G$14207,M$4)</f>
        <v>7.6010099999999996</v>
      </c>
      <c r="N49" s="2">
        <f>SUMIFS('Batch output'!$AH$6:$AH$14207,'Batch output'!$C$6:$C$14207,$D49,'Batch output'!$D$6:$D$14207,$E49,'Batch output'!$E$6:$E$14207,$F49,'Batch output'!$G$6:$G$14207,N$4)</f>
        <v>7.6010099999999996</v>
      </c>
      <c r="O49" s="1">
        <f t="shared" si="14"/>
        <v>0</v>
      </c>
      <c r="P49" s="1" t="str">
        <f>IFERROR(INDEX('Vintage Weighting'!$S$3:$S$9,MATCH($F49,'Vintage Weighting'!$R$3:$R$9,0)),0)</f>
        <v>ex</v>
      </c>
      <c r="Q49" s="1" t="str">
        <f t="shared" si="4"/>
        <v>RSD-CZ15-ex</v>
      </c>
      <c r="R49" s="14">
        <f>INDEX('Vintage Weighting'!$G$4:$M$1000,MATCH($Q49,'Vintage Weighting'!$F$4:$F$1000,0),MATCH($F49,'Vintage Weighting'!$G$3:$M$3,0))</f>
        <v>0.51601671309192221</v>
      </c>
      <c r="S49" s="1">
        <f t="shared" si="5"/>
        <v>4406.2151114206135</v>
      </c>
      <c r="T49" s="1">
        <f t="shared" si="6"/>
        <v>1.5291278064066853</v>
      </c>
      <c r="U49" s="1">
        <f t="shared" si="7"/>
        <v>0</v>
      </c>
      <c r="V49" s="24">
        <f>INDEX('Building HVAC Tonnage'!F:F,MATCH(C49,'Building HVAC Tonnage'!E:E,0))</f>
        <v>24.087461833333336</v>
      </c>
      <c r="W49" s="1">
        <f t="shared" si="8"/>
        <v>182.92567070404615</v>
      </c>
      <c r="X49" s="1">
        <f t="shared" si="9"/>
        <v>6.3482313619719288E-2</v>
      </c>
      <c r="Y49" s="1">
        <f t="shared" si="10"/>
        <v>0</v>
      </c>
      <c r="Z49" s="1" t="str">
        <f t="shared" si="11"/>
        <v>RSD-CZ15</v>
      </c>
    </row>
    <row r="50" spans="2:26" x14ac:dyDescent="0.35">
      <c r="B50" s="17" t="s">
        <v>2250</v>
      </c>
      <c r="C50" s="1" t="str">
        <f t="shared" si="0"/>
        <v>RSD-CZ15-v07</v>
      </c>
      <c r="D50" s="1" t="str">
        <f t="shared" si="1"/>
        <v>RSD</v>
      </c>
      <c r="E50" s="1" t="str">
        <f t="shared" si="2"/>
        <v>CZ15</v>
      </c>
      <c r="F50" s="1" t="str">
        <f t="shared" si="12"/>
        <v>v07</v>
      </c>
      <c r="G50" s="2">
        <f>SUMIFS('Batch output'!$U$6:$U$14207,'Batch output'!$C$6:$C$14207,$D50,'Batch output'!$D$6:$D$14207,$E50,'Batch output'!$E$6:$E$14207,$F50,'Batch output'!$G$6:$G$14207,G$4)</f>
        <v>107.262</v>
      </c>
      <c r="H50" s="2">
        <f>SUMIFS('Batch output'!$U$6:$U$14207,'Batch output'!$C$6:$C$14207,$D50,'Batch output'!$D$6:$D$14207,$E50,'Batch output'!$E$6:$E$14207,$F50,'Batch output'!$G$6:$G$14207,H$4)</f>
        <v>98.826599999999999</v>
      </c>
      <c r="I50" s="1">
        <f t="shared" si="3"/>
        <v>8435.4000000000015</v>
      </c>
      <c r="J50" s="2">
        <f>SUMIFS('Peak Demand output'!$J$4:$J$155,'Peak Demand output'!$D$4:$D$155,$D50,'Peak Demand output'!$E$4:$E$155,$E50,'Peak Demand output'!$F$4:$F$155,$F50,'Peak Demand output'!$G$4:$G$155,J$4)</f>
        <v>22.728999999999999</v>
      </c>
      <c r="K50" s="2">
        <f>SUMIFS('Peak Demand output'!$J$4:$J$155,'Peak Demand output'!$D$4:$D$155,$D50,'Peak Demand output'!$E$4:$E$155,$E50,'Peak Demand output'!$F$4:$F$155,$F50,'Peak Demand output'!$G$4:$G$155,K$4)</f>
        <v>19.797599999999999</v>
      </c>
      <c r="L50" s="1">
        <f t="shared" si="13"/>
        <v>2.9314</v>
      </c>
      <c r="M50" s="2">
        <f>SUMIFS('Batch output'!$AH$6:$AH$14207,'Batch output'!$C$6:$C$14207,$D50,'Batch output'!$D$6:$D$14207,$E50,'Batch output'!$E$6:$E$14207,$F50,'Batch output'!$G$6:$G$14207,M$4)</f>
        <v>7.4326800000000004</v>
      </c>
      <c r="N50" s="2">
        <f>SUMIFS('Batch output'!$AH$6:$AH$14207,'Batch output'!$C$6:$C$14207,$D50,'Batch output'!$D$6:$D$14207,$E50,'Batch output'!$E$6:$E$14207,$F50,'Batch output'!$G$6:$G$14207,N$4)</f>
        <v>7.4326800000000004</v>
      </c>
      <c r="O50" s="1">
        <f t="shared" si="14"/>
        <v>0</v>
      </c>
      <c r="P50" s="1" t="str">
        <f>IFERROR(INDEX('Vintage Weighting'!$S$3:$S$9,MATCH($F50,'Vintage Weighting'!$R$3:$R$9,0)),0)</f>
        <v>ex</v>
      </c>
      <c r="Q50" s="1" t="str">
        <f t="shared" si="4"/>
        <v>RSD-CZ15-ex</v>
      </c>
      <c r="R50" s="14">
        <f>INDEX('Vintage Weighting'!$G$4:$M$1000,MATCH($Q50,'Vintage Weighting'!$F$4:$F$1000,0),MATCH($F50,'Vintage Weighting'!$G$3:$M$3,0))</f>
        <v>0.17618384401114215</v>
      </c>
      <c r="S50" s="1">
        <f t="shared" si="5"/>
        <v>1486.1811977715888</v>
      </c>
      <c r="T50" s="1">
        <f t="shared" si="6"/>
        <v>0.51646532033426207</v>
      </c>
      <c r="U50" s="1">
        <f t="shared" si="7"/>
        <v>0</v>
      </c>
      <c r="V50" s="24">
        <f>INDEX('Building HVAC Tonnage'!F:F,MATCH(C50,'Building HVAC Tonnage'!E:E,0))</f>
        <v>23.806513666666667</v>
      </c>
      <c r="W50" s="1">
        <f t="shared" si="8"/>
        <v>62.427502765871409</v>
      </c>
      <c r="X50" s="1">
        <f t="shared" si="9"/>
        <v>2.1694286175863074E-2</v>
      </c>
      <c r="Y50" s="1">
        <f t="shared" si="10"/>
        <v>0</v>
      </c>
      <c r="Z50" s="1" t="str">
        <f t="shared" si="11"/>
        <v>RSD-CZ15</v>
      </c>
    </row>
    <row r="51" spans="2:26" x14ac:dyDescent="0.35">
      <c r="B51" s="17" t="s">
        <v>2251</v>
      </c>
      <c r="C51" s="1" t="str">
        <f t="shared" si="0"/>
        <v>RSD-CZ15-v11</v>
      </c>
      <c r="D51" s="1" t="str">
        <f t="shared" si="1"/>
        <v>RSD</v>
      </c>
      <c r="E51" s="1" t="str">
        <f t="shared" si="2"/>
        <v>CZ15</v>
      </c>
      <c r="F51" s="1" t="str">
        <f t="shared" si="12"/>
        <v>v11</v>
      </c>
      <c r="G51" s="2">
        <f>SUMIFS('Batch output'!$U$6:$U$14207,'Batch output'!$C$6:$C$14207,$D51,'Batch output'!$D$6:$D$14207,$E51,'Batch output'!$E$6:$E$14207,$F51,'Batch output'!$G$6:$G$14207,G$4)</f>
        <v>106.036</v>
      </c>
      <c r="H51" s="2">
        <f>SUMIFS('Batch output'!$U$6:$U$14207,'Batch output'!$C$6:$C$14207,$D51,'Batch output'!$D$6:$D$14207,$E51,'Batch output'!$E$6:$E$14207,$F51,'Batch output'!$G$6:$G$14207,H$4)</f>
        <v>97.8994</v>
      </c>
      <c r="I51" s="1">
        <f t="shared" si="3"/>
        <v>8136.6000000000013</v>
      </c>
      <c r="J51" s="2">
        <f>SUMIFS('Peak Demand output'!$J$4:$J$155,'Peak Demand output'!$D$4:$D$155,$D51,'Peak Demand output'!$E$4:$E$155,$E51,'Peak Demand output'!$F$4:$F$155,$F51,'Peak Demand output'!$G$4:$G$155,J$4)</f>
        <v>22.271930000000001</v>
      </c>
      <c r="K51" s="2">
        <f>SUMIFS('Peak Demand output'!$J$4:$J$155,'Peak Demand output'!$D$4:$D$155,$D51,'Peak Demand output'!$E$4:$E$155,$E51,'Peak Demand output'!$F$4:$F$155,$F51,'Peak Demand output'!$G$4:$G$155,K$4)</f>
        <v>19.45073</v>
      </c>
      <c r="L51" s="1">
        <f t="shared" si="13"/>
        <v>2.821200000000001</v>
      </c>
      <c r="M51" s="2">
        <f>SUMIFS('Batch output'!$AH$6:$AH$14207,'Batch output'!$C$6:$C$14207,$D51,'Batch output'!$D$6:$D$14207,$E51,'Batch output'!$E$6:$E$14207,$F51,'Batch output'!$G$6:$G$14207,M$4)</f>
        <v>7.0823299999999998</v>
      </c>
      <c r="N51" s="2">
        <f>SUMIFS('Batch output'!$AH$6:$AH$14207,'Batch output'!$C$6:$C$14207,$D51,'Batch output'!$D$6:$D$14207,$E51,'Batch output'!$E$6:$E$14207,$F51,'Batch output'!$G$6:$G$14207,N$4)</f>
        <v>7.0823299999999998</v>
      </c>
      <c r="O51" s="1">
        <f t="shared" si="14"/>
        <v>0</v>
      </c>
      <c r="P51" s="1" t="str">
        <f>IFERROR(INDEX('Vintage Weighting'!$S$3:$S$9,MATCH($F51,'Vintage Weighting'!$R$3:$R$9,0)),0)</f>
        <v>ex</v>
      </c>
      <c r="Q51" s="1" t="str">
        <f t="shared" si="4"/>
        <v>RSD-CZ15-ex</v>
      </c>
      <c r="R51" s="14">
        <f>INDEX('Vintage Weighting'!$G$4:$M$1000,MATCH($Q51,'Vintage Weighting'!$F$4:$F$1000,0),MATCH($F51,'Vintage Weighting'!$G$3:$M$3,0))</f>
        <v>0.17618384401114215</v>
      </c>
      <c r="S51" s="1">
        <f t="shared" si="5"/>
        <v>1433.5374651810594</v>
      </c>
      <c r="T51" s="1">
        <f t="shared" si="6"/>
        <v>0.4970498607242344</v>
      </c>
      <c r="U51" s="1">
        <f t="shared" si="7"/>
        <v>0</v>
      </c>
      <c r="V51" s="24">
        <f>INDEX('Building HVAC Tonnage'!F:F,MATCH(C51,'Building HVAC Tonnage'!E:E,0))</f>
        <v>22.953077166666663</v>
      </c>
      <c r="W51" s="1">
        <f t="shared" si="8"/>
        <v>62.455132040548243</v>
      </c>
      <c r="X51" s="1">
        <f t="shared" si="9"/>
        <v>2.1655042464026098E-2</v>
      </c>
      <c r="Y51" s="1">
        <f t="shared" si="10"/>
        <v>0</v>
      </c>
      <c r="Z51" s="1" t="str">
        <f t="shared" si="11"/>
        <v>RSD-CZ15</v>
      </c>
    </row>
    <row r="52" spans="2:26" x14ac:dyDescent="0.35">
      <c r="B52" s="17" t="s">
        <v>2252</v>
      </c>
      <c r="C52" s="1" t="str">
        <f t="shared" si="0"/>
        <v>RSD-CZ15-v15</v>
      </c>
      <c r="D52" s="1" t="str">
        <f t="shared" si="1"/>
        <v>RSD</v>
      </c>
      <c r="E52" s="1" t="str">
        <f t="shared" si="2"/>
        <v>CZ15</v>
      </c>
      <c r="F52" s="1" t="str">
        <f t="shared" si="12"/>
        <v>v15</v>
      </c>
      <c r="G52" s="2">
        <f>SUMIFS('Batch output'!$U$6:$U$14207,'Batch output'!$C$6:$C$14207,$D52,'Batch output'!$D$6:$D$14207,$E52,'Batch output'!$E$6:$E$14207,$F52,'Batch output'!$G$6:$G$14207,G$4)</f>
        <v>102.108</v>
      </c>
      <c r="H52" s="2">
        <f>SUMIFS('Batch output'!$U$6:$U$14207,'Batch output'!$C$6:$C$14207,$D52,'Batch output'!$D$6:$D$14207,$E52,'Batch output'!$E$6:$E$14207,$F52,'Batch output'!$G$6:$G$14207,H$4)</f>
        <v>94.210800000000006</v>
      </c>
      <c r="I52" s="1">
        <f t="shared" si="3"/>
        <v>7897.199999999998</v>
      </c>
      <c r="J52" s="2">
        <f>SUMIFS('Peak Demand output'!$J$4:$J$155,'Peak Demand output'!$D$4:$D$155,$D52,'Peak Demand output'!$E$4:$E$155,$E52,'Peak Demand output'!$F$4:$F$155,$F52,'Peak Demand output'!$G$4:$G$155,J$4)</f>
        <v>21.659469999999999</v>
      </c>
      <c r="K52" s="2">
        <f>SUMIFS('Peak Demand output'!$J$4:$J$155,'Peak Demand output'!$D$4:$D$155,$D52,'Peak Demand output'!$E$4:$E$155,$E52,'Peak Demand output'!$F$4:$F$155,$F52,'Peak Demand output'!$G$4:$G$155,K$4)</f>
        <v>18.8904</v>
      </c>
      <c r="L52" s="1">
        <f t="shared" si="13"/>
        <v>2.7690699999999993</v>
      </c>
      <c r="M52" s="2">
        <f>SUMIFS('Batch output'!$AH$6:$AH$14207,'Batch output'!$C$6:$C$14207,$D52,'Batch output'!$D$6:$D$14207,$E52,'Batch output'!$E$6:$E$14207,$F52,'Batch output'!$G$6:$G$14207,M$4)</f>
        <v>7.1865100000000002</v>
      </c>
      <c r="N52" s="2">
        <f>SUMIFS('Batch output'!$AH$6:$AH$14207,'Batch output'!$C$6:$C$14207,$D52,'Batch output'!$D$6:$D$14207,$E52,'Batch output'!$E$6:$E$14207,$F52,'Batch output'!$G$6:$G$14207,N$4)</f>
        <v>7.1865100000000002</v>
      </c>
      <c r="O52" s="1">
        <f t="shared" si="14"/>
        <v>0</v>
      </c>
      <c r="P52" s="1" t="str">
        <f>IFERROR(INDEX('Vintage Weighting'!$S$3:$S$9,MATCH($F52,'Vintage Weighting'!$R$3:$R$9,0)),0)</f>
        <v>ex</v>
      </c>
      <c r="Q52" s="1" t="str">
        <f t="shared" si="4"/>
        <v>RSD-CZ15-ex</v>
      </c>
      <c r="R52" s="14">
        <f>INDEX('Vintage Weighting'!$G$4:$M$1000,MATCH($Q52,'Vintage Weighting'!$F$4:$F$1000,0),MATCH($F52,'Vintage Weighting'!$G$3:$M$3,0))</f>
        <v>0.13161559888579394</v>
      </c>
      <c r="S52" s="1">
        <f t="shared" si="5"/>
        <v>1039.3947075208916</v>
      </c>
      <c r="T52" s="1">
        <f t="shared" si="6"/>
        <v>0.36445280640668531</v>
      </c>
      <c r="U52" s="1">
        <f t="shared" si="7"/>
        <v>0</v>
      </c>
      <c r="V52" s="24">
        <f>INDEX('Building HVAC Tonnage'!F:F,MATCH(C52,'Building HVAC Tonnage'!E:E,0))</f>
        <v>22.714185583333336</v>
      </c>
      <c r="W52" s="1">
        <f t="shared" si="8"/>
        <v>45.759717147136172</v>
      </c>
      <c r="X52" s="1">
        <f t="shared" si="9"/>
        <v>1.6045162837539931E-2</v>
      </c>
      <c r="Y52" s="1">
        <f t="shared" si="10"/>
        <v>0</v>
      </c>
      <c r="Z52" s="1" t="str">
        <f t="shared" si="11"/>
        <v>RSD-CZ15</v>
      </c>
    </row>
    <row r="53" spans="2:26" x14ac:dyDescent="0.35">
      <c r="B53" s="17" t="s">
        <v>2253</v>
      </c>
      <c r="C53" s="1" t="str">
        <f t="shared" si="0"/>
        <v>Rt3-CZ15-v03</v>
      </c>
      <c r="D53" s="1" t="str">
        <f t="shared" si="1"/>
        <v>Rt3</v>
      </c>
      <c r="E53" s="1" t="str">
        <f t="shared" si="2"/>
        <v>CZ15</v>
      </c>
      <c r="F53" s="1" t="str">
        <f t="shared" si="12"/>
        <v>v03</v>
      </c>
      <c r="G53" s="2">
        <f>SUMIFS('Batch output'!$U$6:$U$14207,'Batch output'!$C$6:$C$14207,$D53,'Batch output'!$D$6:$D$14207,$E53,'Batch output'!$E$6:$E$14207,$F53,'Batch output'!$G$6:$G$14207,G$4)</f>
        <v>1994.25</v>
      </c>
      <c r="H53" s="2">
        <f>SUMIFS('Batch output'!$U$6:$U$14207,'Batch output'!$C$6:$C$14207,$D53,'Batch output'!$D$6:$D$14207,$E53,'Batch output'!$E$6:$E$14207,$F53,'Batch output'!$G$6:$G$14207,H$4)</f>
        <v>1848.39</v>
      </c>
      <c r="I53" s="1">
        <f t="shared" si="3"/>
        <v>145859.99999999991</v>
      </c>
      <c r="J53" s="2">
        <f>SUMIFS('Peak Demand output'!$J$4:$J$155,'Peak Demand output'!$D$4:$D$155,$D53,'Peak Demand output'!$E$4:$E$155,$E53,'Peak Demand output'!$F$4:$F$155,$F53,'Peak Demand output'!$G$4:$G$155,J$4)</f>
        <v>441.80387000000002</v>
      </c>
      <c r="K53" s="2">
        <f>SUMIFS('Peak Demand output'!$J$4:$J$155,'Peak Demand output'!$D$4:$D$155,$D53,'Peak Demand output'!$E$4:$E$155,$E53,'Peak Demand output'!$F$4:$F$155,$F53,'Peak Demand output'!$G$4:$G$155,K$4)</f>
        <v>379.42327</v>
      </c>
      <c r="L53" s="1">
        <f t="shared" si="13"/>
        <v>62.380600000000015</v>
      </c>
      <c r="M53" s="2">
        <f>SUMIFS('Batch output'!$AH$6:$AH$14207,'Batch output'!$C$6:$C$14207,$D53,'Batch output'!$D$6:$D$14207,$E53,'Batch output'!$E$6:$E$14207,$F53,'Batch output'!$G$6:$G$14207,M$4)</f>
        <v>9.0343900000000001</v>
      </c>
      <c r="N53" s="2">
        <f>SUMIFS('Batch output'!$AH$6:$AH$14207,'Batch output'!$C$6:$C$14207,$D53,'Batch output'!$D$6:$D$14207,$E53,'Batch output'!$E$6:$E$14207,$F53,'Batch output'!$G$6:$G$14207,N$4)</f>
        <v>9.0343900000000001</v>
      </c>
      <c r="O53" s="1">
        <f t="shared" si="14"/>
        <v>0</v>
      </c>
      <c r="P53" s="1" t="str">
        <f>IFERROR(INDEX('Vintage Weighting'!$S$3:$S$9,MATCH($F53,'Vintage Weighting'!$R$3:$R$9,0)),0)</f>
        <v>ex</v>
      </c>
      <c r="Q53" s="1" t="str">
        <f t="shared" si="4"/>
        <v>Rt3-CZ15-ex</v>
      </c>
      <c r="R53" s="14">
        <f>INDEX('Vintage Weighting'!$G$4:$M$1000,MATCH($Q53,'Vintage Weighting'!$F$4:$F$1000,0),MATCH($F53,'Vintage Weighting'!$G$3:$M$3,0))</f>
        <v>0.40407138873396553</v>
      </c>
      <c r="S53" s="1">
        <f t="shared" si="5"/>
        <v>58937.852760736176</v>
      </c>
      <c r="T53" s="1">
        <f t="shared" si="6"/>
        <v>25.206215672058015</v>
      </c>
      <c r="U53" s="1">
        <f t="shared" si="7"/>
        <v>0</v>
      </c>
      <c r="V53" s="24">
        <f>INDEX('Building HVAC Tonnage'!F:F,MATCH(C53,'Building HVAC Tonnage'!E:E,0))</f>
        <v>431.37776833333322</v>
      </c>
      <c r="W53" s="1">
        <f t="shared" si="8"/>
        <v>136.627005579003</v>
      </c>
      <c r="X53" s="1">
        <f t="shared" si="9"/>
        <v>5.8431883890179351E-2</v>
      </c>
      <c r="Y53" s="1">
        <f t="shared" si="10"/>
        <v>0</v>
      </c>
      <c r="Z53" s="1" t="str">
        <f t="shared" si="11"/>
        <v>Rt3-CZ15</v>
      </c>
    </row>
    <row r="54" spans="2:26" x14ac:dyDescent="0.35">
      <c r="B54" s="17" t="s">
        <v>2254</v>
      </c>
      <c r="C54" s="1" t="str">
        <f t="shared" si="0"/>
        <v>Rt3-CZ15-v07</v>
      </c>
      <c r="D54" s="1" t="str">
        <f t="shared" si="1"/>
        <v>Rt3</v>
      </c>
      <c r="E54" s="1" t="str">
        <f t="shared" si="2"/>
        <v>CZ15</v>
      </c>
      <c r="F54" s="1" t="str">
        <f t="shared" si="12"/>
        <v>v07</v>
      </c>
      <c r="G54" s="2">
        <f>SUMIFS('Batch output'!$U$6:$U$14207,'Batch output'!$C$6:$C$14207,$D54,'Batch output'!$D$6:$D$14207,$E54,'Batch output'!$E$6:$E$14207,$F54,'Batch output'!$G$6:$G$14207,G$4)</f>
        <v>1990.85</v>
      </c>
      <c r="H54" s="2">
        <f>SUMIFS('Batch output'!$U$6:$U$14207,'Batch output'!$C$6:$C$14207,$D54,'Batch output'!$D$6:$D$14207,$E54,'Batch output'!$E$6:$E$14207,$F54,'Batch output'!$G$6:$G$14207,H$4)</f>
        <v>1845.74</v>
      </c>
      <c r="I54" s="1">
        <f t="shared" si="3"/>
        <v>145109.99999999991</v>
      </c>
      <c r="J54" s="2">
        <f>SUMIFS('Peak Demand output'!$J$4:$J$155,'Peak Demand output'!$D$4:$D$155,$D54,'Peak Demand output'!$E$4:$E$155,$E54,'Peak Demand output'!$F$4:$F$155,$F54,'Peak Demand output'!$G$4:$G$155,J$4)</f>
        <v>440.435</v>
      </c>
      <c r="K54" s="2">
        <f>SUMIFS('Peak Demand output'!$J$4:$J$155,'Peak Demand output'!$D$4:$D$155,$D54,'Peak Demand output'!$E$4:$E$155,$E54,'Peak Demand output'!$F$4:$F$155,$F54,'Peak Demand output'!$G$4:$G$155,K$4)</f>
        <v>378.65672999999998</v>
      </c>
      <c r="L54" s="1">
        <f t="shared" si="13"/>
        <v>61.77827000000002</v>
      </c>
      <c r="M54" s="2">
        <f>SUMIFS('Batch output'!$AH$6:$AH$14207,'Batch output'!$C$6:$C$14207,$D54,'Batch output'!$D$6:$D$14207,$E54,'Batch output'!$E$6:$E$14207,$F54,'Batch output'!$G$6:$G$14207,M$4)</f>
        <v>8.1523500000000002</v>
      </c>
      <c r="N54" s="2">
        <f>SUMIFS('Batch output'!$AH$6:$AH$14207,'Batch output'!$C$6:$C$14207,$D54,'Batch output'!$D$6:$D$14207,$E54,'Batch output'!$E$6:$E$14207,$F54,'Batch output'!$G$6:$G$14207,N$4)</f>
        <v>8.1523400000000006</v>
      </c>
      <c r="O54" s="1">
        <f t="shared" si="14"/>
        <v>9.9999999996214228E-5</v>
      </c>
      <c r="P54" s="1" t="str">
        <f>IFERROR(INDEX('Vintage Weighting'!$S$3:$S$9,MATCH($F54,'Vintage Weighting'!$R$3:$R$9,0)),0)</f>
        <v>ex</v>
      </c>
      <c r="Q54" s="1" t="str">
        <f t="shared" si="4"/>
        <v>Rt3-CZ15-ex</v>
      </c>
      <c r="R54" s="14">
        <f>INDEX('Vintage Weighting'!$G$4:$M$1000,MATCH($Q54,'Vintage Weighting'!$F$4:$F$1000,0),MATCH($F54,'Vintage Weighting'!$G$3:$M$3,0))</f>
        <v>0.21667596207473513</v>
      </c>
      <c r="S54" s="1">
        <f t="shared" si="5"/>
        <v>31441.848856664797</v>
      </c>
      <c r="T54" s="1">
        <f t="shared" si="6"/>
        <v>13.385866087562752</v>
      </c>
      <c r="U54" s="1">
        <f t="shared" si="7"/>
        <v>2.1667596206653228E-5</v>
      </c>
      <c r="V54" s="24">
        <f>INDEX('Building HVAC Tonnage'!F:F,MATCH(C54,'Building HVAC Tonnage'!E:E,0))</f>
        <v>429.93768833333337</v>
      </c>
      <c r="W54" s="1">
        <f t="shared" si="8"/>
        <v>73.131176237538256</v>
      </c>
      <c r="X54" s="1">
        <f t="shared" si="9"/>
        <v>3.1134432851080054E-2</v>
      </c>
      <c r="Y54" s="1">
        <f t="shared" si="10"/>
        <v>5.0397061701309155E-8</v>
      </c>
      <c r="Z54" s="1" t="str">
        <f t="shared" si="11"/>
        <v>Rt3-CZ15</v>
      </c>
    </row>
    <row r="55" spans="2:26" x14ac:dyDescent="0.35">
      <c r="B55" s="17" t="s">
        <v>2255</v>
      </c>
      <c r="C55" s="1" t="str">
        <f t="shared" si="0"/>
        <v>Rt3-CZ15-v11</v>
      </c>
      <c r="D55" s="1" t="str">
        <f t="shared" si="1"/>
        <v>Rt3</v>
      </c>
      <c r="E55" s="1" t="str">
        <f t="shared" si="2"/>
        <v>CZ15</v>
      </c>
      <c r="F55" s="1" t="str">
        <f t="shared" si="12"/>
        <v>v11</v>
      </c>
      <c r="G55" s="2">
        <f>SUMIFS('Batch output'!$U$6:$U$14207,'Batch output'!$C$6:$C$14207,$D55,'Batch output'!$D$6:$D$14207,$E55,'Batch output'!$E$6:$E$14207,$F55,'Batch output'!$G$6:$G$14207,G$4)</f>
        <v>1935.02</v>
      </c>
      <c r="H55" s="2">
        <f>SUMIFS('Batch output'!$U$6:$U$14207,'Batch output'!$C$6:$C$14207,$D55,'Batch output'!$D$6:$D$14207,$E55,'Batch output'!$E$6:$E$14207,$F55,'Batch output'!$G$6:$G$14207,H$4)</f>
        <v>1800.83</v>
      </c>
      <c r="I55" s="1">
        <f t="shared" si="3"/>
        <v>134190.00000000006</v>
      </c>
      <c r="J55" s="2">
        <f>SUMIFS('Peak Demand output'!$J$4:$J$155,'Peak Demand output'!$D$4:$D$155,$D55,'Peak Demand output'!$E$4:$E$155,$E55,'Peak Demand output'!$F$4:$F$155,$F55,'Peak Demand output'!$G$4:$G$155,J$4)</f>
        <v>418.60433</v>
      </c>
      <c r="K55" s="2">
        <f>SUMIFS('Peak Demand output'!$J$4:$J$155,'Peak Demand output'!$D$4:$D$155,$D55,'Peak Demand output'!$E$4:$E$155,$E55,'Peak Demand output'!$F$4:$F$155,$F55,'Peak Demand output'!$G$4:$G$155,K$4)</f>
        <v>364.48406999999997</v>
      </c>
      <c r="L55" s="1">
        <f t="shared" si="13"/>
        <v>54.12026000000003</v>
      </c>
      <c r="M55" s="2">
        <f>SUMIFS('Batch output'!$AH$6:$AH$14207,'Batch output'!$C$6:$C$14207,$D55,'Batch output'!$D$6:$D$14207,$E55,'Batch output'!$E$6:$E$14207,$F55,'Batch output'!$G$6:$G$14207,M$4)</f>
        <v>1.6090800000000001</v>
      </c>
      <c r="N55" s="2">
        <f>SUMIFS('Batch output'!$AH$6:$AH$14207,'Batch output'!$C$6:$C$14207,$D55,'Batch output'!$D$6:$D$14207,$E55,'Batch output'!$E$6:$E$14207,$F55,'Batch output'!$G$6:$G$14207,N$4)</f>
        <v>1.6090800000000001</v>
      </c>
      <c r="O55" s="1">
        <f t="shared" si="14"/>
        <v>0</v>
      </c>
      <c r="P55" s="1" t="str">
        <f>IFERROR(INDEX('Vintage Weighting'!$S$3:$S$9,MATCH($F55,'Vintage Weighting'!$R$3:$R$9,0)),0)</f>
        <v>ex</v>
      </c>
      <c r="Q55" s="1" t="str">
        <f t="shared" si="4"/>
        <v>Rt3-CZ15-ex</v>
      </c>
      <c r="R55" s="14">
        <f>INDEX('Vintage Weighting'!$G$4:$M$1000,MATCH($Q55,'Vintage Weighting'!$F$4:$F$1000,0),MATCH($F55,'Vintage Weighting'!$G$3:$M$3,0))</f>
        <v>0.21667596207473513</v>
      </c>
      <c r="S55" s="1">
        <f t="shared" si="5"/>
        <v>29075.747350808721</v>
      </c>
      <c r="T55" s="1">
        <f t="shared" si="6"/>
        <v>11.726559403234811</v>
      </c>
      <c r="U55" s="1">
        <f t="shared" si="7"/>
        <v>0</v>
      </c>
      <c r="V55" s="24">
        <f>INDEX('Building HVAC Tonnage'!F:F,MATCH(C55,'Building HVAC Tonnage'!E:E,0))</f>
        <v>401.77128166666665</v>
      </c>
      <c r="W55" s="1">
        <f t="shared" si="8"/>
        <v>72.368904094374003</v>
      </c>
      <c r="X55" s="1">
        <f t="shared" si="9"/>
        <v>2.918715184069294E-2</v>
      </c>
      <c r="Y55" s="1">
        <f t="shared" si="10"/>
        <v>0</v>
      </c>
      <c r="Z55" s="1" t="str">
        <f t="shared" si="11"/>
        <v>Rt3-CZ15</v>
      </c>
    </row>
    <row r="56" spans="2:26" x14ac:dyDescent="0.35">
      <c r="B56" s="17" t="s">
        <v>2256</v>
      </c>
      <c r="C56" s="1" t="str">
        <f t="shared" si="0"/>
        <v>Rt3-CZ15-v15</v>
      </c>
      <c r="D56" s="1" t="str">
        <f t="shared" si="1"/>
        <v>Rt3</v>
      </c>
      <c r="E56" s="1" t="str">
        <f t="shared" si="2"/>
        <v>CZ15</v>
      </c>
      <c r="F56" s="1" t="str">
        <f t="shared" si="12"/>
        <v>v15</v>
      </c>
      <c r="G56" s="2">
        <f>SUMIFS('Batch output'!$U$6:$U$14207,'Batch output'!$C$6:$C$14207,$D56,'Batch output'!$D$6:$D$14207,$E56,'Batch output'!$E$6:$E$14207,$F56,'Batch output'!$G$6:$G$14207,G$4)</f>
        <v>1781.02</v>
      </c>
      <c r="H56" s="2">
        <f>SUMIFS('Batch output'!$U$6:$U$14207,'Batch output'!$C$6:$C$14207,$D56,'Batch output'!$D$6:$D$14207,$E56,'Batch output'!$E$6:$E$14207,$F56,'Batch output'!$G$6:$G$14207,H$4)</f>
        <v>1653.46</v>
      </c>
      <c r="I56" s="1">
        <f t="shared" si="3"/>
        <v>127559.99999999994</v>
      </c>
      <c r="J56" s="2">
        <f>SUMIFS('Peak Demand output'!$J$4:$J$155,'Peak Demand output'!$D$4:$D$155,$D56,'Peak Demand output'!$E$4:$E$155,$E56,'Peak Demand output'!$F$4:$F$155,$F56,'Peak Demand output'!$G$4:$G$155,J$4)</f>
        <v>388.69499999999999</v>
      </c>
      <c r="K56" s="2">
        <f>SUMIFS('Peak Demand output'!$J$4:$J$155,'Peak Demand output'!$D$4:$D$155,$D56,'Peak Demand output'!$E$4:$E$155,$E56,'Peak Demand output'!$F$4:$F$155,$F56,'Peak Demand output'!$G$4:$G$155,K$4)</f>
        <v>339.80520000000001</v>
      </c>
      <c r="L56" s="1">
        <f t="shared" si="13"/>
        <v>48.88979999999998</v>
      </c>
      <c r="M56" s="2">
        <f>SUMIFS('Batch output'!$AH$6:$AH$14207,'Batch output'!$C$6:$C$14207,$D56,'Batch output'!$D$6:$D$14207,$E56,'Batch output'!$E$6:$E$14207,$F56,'Batch output'!$G$6:$G$14207,M$4)</f>
        <v>2.1397300000000001</v>
      </c>
      <c r="N56" s="2">
        <f>SUMIFS('Batch output'!$AH$6:$AH$14207,'Batch output'!$C$6:$C$14207,$D56,'Batch output'!$D$6:$D$14207,$E56,'Batch output'!$E$6:$E$14207,$F56,'Batch output'!$G$6:$G$14207,N$4)</f>
        <v>2.1397300000000001</v>
      </c>
      <c r="O56" s="1">
        <f t="shared" si="14"/>
        <v>0</v>
      </c>
      <c r="P56" s="1" t="str">
        <f>IFERROR(INDEX('Vintage Weighting'!$S$3:$S$9,MATCH($F56,'Vintage Weighting'!$R$3:$R$9,0)),0)</f>
        <v>ex</v>
      </c>
      <c r="Q56" s="1" t="str">
        <f t="shared" si="4"/>
        <v>Rt3-CZ15-ex</v>
      </c>
      <c r="R56" s="14">
        <f>INDEX('Vintage Weighting'!$G$4:$M$1000,MATCH($Q56,'Vintage Weighting'!$F$4:$F$1000,0),MATCH($F56,'Vintage Weighting'!$G$3:$M$3,0))</f>
        <v>0.16257668711656445</v>
      </c>
      <c r="S56" s="1">
        <f t="shared" si="5"/>
        <v>20738.282208588953</v>
      </c>
      <c r="T56" s="1">
        <f t="shared" si="6"/>
        <v>7.9483417177914095</v>
      </c>
      <c r="U56" s="1">
        <f t="shared" si="7"/>
        <v>0</v>
      </c>
      <c r="V56" s="24">
        <f>INDEX('Building HVAC Tonnage'!F:F,MATCH(C56,'Building HVAC Tonnage'!E:E,0))</f>
        <v>390.73764833333342</v>
      </c>
      <c r="W56" s="1">
        <f t="shared" si="8"/>
        <v>53.0746967870815</v>
      </c>
      <c r="X56" s="1">
        <f t="shared" si="9"/>
        <v>2.0341888609133406E-2</v>
      </c>
      <c r="Y56" s="1">
        <f t="shared" si="10"/>
        <v>0</v>
      </c>
      <c r="Z56" s="1" t="str">
        <f t="shared" si="11"/>
        <v>Rt3-CZ15</v>
      </c>
    </row>
    <row r="57" spans="2:26" x14ac:dyDescent="0.35">
      <c r="B57" s="17" t="s">
        <v>2257</v>
      </c>
      <c r="C57" s="1" t="str">
        <f t="shared" si="0"/>
        <v>RtL-CZ15-v03</v>
      </c>
      <c r="D57" s="1" t="str">
        <f t="shared" si="1"/>
        <v>RtL</v>
      </c>
      <c r="E57" s="1" t="str">
        <f t="shared" si="2"/>
        <v>CZ15</v>
      </c>
      <c r="F57" s="1" t="str">
        <f t="shared" si="12"/>
        <v>v03</v>
      </c>
      <c r="G57" s="2">
        <f>SUMIFS('Batch output'!$U$6:$U$14207,'Batch output'!$C$6:$C$14207,$D57,'Batch output'!$D$6:$D$14207,$E57,'Batch output'!$E$6:$E$14207,$F57,'Batch output'!$G$6:$G$14207,G$4)</f>
        <v>1882.94</v>
      </c>
      <c r="H57" s="2">
        <f>SUMIFS('Batch output'!$U$6:$U$14207,'Batch output'!$C$6:$C$14207,$D57,'Batch output'!$D$6:$D$14207,$E57,'Batch output'!$E$6:$E$14207,$F57,'Batch output'!$G$6:$G$14207,H$4)</f>
        <v>1749.13</v>
      </c>
      <c r="I57" s="1">
        <f t="shared" si="3"/>
        <v>133809.99999999994</v>
      </c>
      <c r="J57" s="2">
        <f>SUMIFS('Peak Demand output'!$J$4:$J$155,'Peak Demand output'!$D$4:$D$155,$D57,'Peak Demand output'!$E$4:$E$155,$E57,'Peak Demand output'!$F$4:$F$155,$F57,'Peak Demand output'!$G$4:$G$155,J$4)</f>
        <v>392.11752999999999</v>
      </c>
      <c r="K57" s="2">
        <f>SUMIFS('Peak Demand output'!$J$4:$J$155,'Peak Demand output'!$D$4:$D$155,$D57,'Peak Demand output'!$E$4:$E$155,$E57,'Peak Demand output'!$F$4:$F$155,$F57,'Peak Demand output'!$G$4:$G$155,K$4)</f>
        <v>338.87272999999999</v>
      </c>
      <c r="L57" s="1">
        <f t="shared" si="13"/>
        <v>53.244799999999998</v>
      </c>
      <c r="M57" s="2">
        <f>SUMIFS('Batch output'!$AH$6:$AH$14207,'Batch output'!$C$6:$C$14207,$D57,'Batch output'!$D$6:$D$14207,$E57,'Batch output'!$E$6:$E$14207,$F57,'Batch output'!$G$6:$G$14207,M$4)</f>
        <v>74.771299999999997</v>
      </c>
      <c r="N57" s="2">
        <f>SUMIFS('Batch output'!$AH$6:$AH$14207,'Batch output'!$C$6:$C$14207,$D57,'Batch output'!$D$6:$D$14207,$E57,'Batch output'!$E$6:$E$14207,$F57,'Batch output'!$G$6:$G$14207,N$4)</f>
        <v>74.771799999999999</v>
      </c>
      <c r="O57" s="1">
        <f t="shared" si="14"/>
        <v>-5.0000000000238742E-3</v>
      </c>
      <c r="P57" s="1" t="str">
        <f>IFERROR(INDEX('Vintage Weighting'!$S$3:$S$9,MATCH($F57,'Vintage Weighting'!$R$3:$R$9,0)),0)</f>
        <v>ex</v>
      </c>
      <c r="Q57" s="1" t="str">
        <f t="shared" si="4"/>
        <v>RtL-CZ15-ex</v>
      </c>
      <c r="R57" s="14">
        <f>INDEX('Vintage Weighting'!$G$4:$M$1000,MATCH($Q57,'Vintage Weighting'!$F$4:$F$1000,0),MATCH($F57,'Vintage Weighting'!$G$3:$M$3,0))</f>
        <v>0.40407138873396553</v>
      </c>
      <c r="S57" s="1">
        <f t="shared" si="5"/>
        <v>54068.792526491903</v>
      </c>
      <c r="T57" s="1">
        <f t="shared" si="6"/>
        <v>21.514700278862247</v>
      </c>
      <c r="U57" s="1">
        <f t="shared" si="7"/>
        <v>-2.0203569436794745E-3</v>
      </c>
      <c r="V57" s="24">
        <f>INDEX('Building HVAC Tonnage'!F:F,MATCH(C57,'Building HVAC Tonnage'!E:E,0))</f>
        <v>378.70867666666669</v>
      </c>
      <c r="W57" s="1">
        <f t="shared" si="8"/>
        <v>142.77146486950545</v>
      </c>
      <c r="X57" s="1">
        <f t="shared" si="9"/>
        <v>5.6810687487361532E-2</v>
      </c>
      <c r="Y57" s="1">
        <f t="shared" si="10"/>
        <v>-5.334857815940035E-6</v>
      </c>
      <c r="Z57" s="1" t="str">
        <f t="shared" si="11"/>
        <v>RtL-CZ15</v>
      </c>
    </row>
    <row r="58" spans="2:26" x14ac:dyDescent="0.35">
      <c r="B58" s="17" t="s">
        <v>2258</v>
      </c>
      <c r="C58" s="1" t="str">
        <f t="shared" si="0"/>
        <v>RtL-CZ15-v07</v>
      </c>
      <c r="D58" s="1" t="str">
        <f t="shared" si="1"/>
        <v>RtL</v>
      </c>
      <c r="E58" s="1" t="str">
        <f t="shared" si="2"/>
        <v>CZ15</v>
      </c>
      <c r="F58" s="1" t="str">
        <f t="shared" si="12"/>
        <v>v07</v>
      </c>
      <c r="G58" s="2">
        <f>SUMIFS('Batch output'!$U$6:$U$14207,'Batch output'!$C$6:$C$14207,$D58,'Batch output'!$D$6:$D$14207,$E58,'Batch output'!$E$6:$E$14207,$F58,'Batch output'!$G$6:$G$14207,G$4)</f>
        <v>1872.14</v>
      </c>
      <c r="H58" s="2">
        <f>SUMIFS('Batch output'!$U$6:$U$14207,'Batch output'!$C$6:$C$14207,$D58,'Batch output'!$D$6:$D$14207,$E58,'Batch output'!$E$6:$E$14207,$F58,'Batch output'!$G$6:$G$14207,H$4)</f>
        <v>1740.3</v>
      </c>
      <c r="I58" s="1">
        <f t="shared" si="3"/>
        <v>131840.00000000015</v>
      </c>
      <c r="J58" s="2">
        <f>SUMIFS('Peak Demand output'!$J$4:$J$155,'Peak Demand output'!$D$4:$D$155,$D58,'Peak Demand output'!$E$4:$E$155,$E58,'Peak Demand output'!$F$4:$F$155,$F58,'Peak Demand output'!$G$4:$G$155,J$4)</f>
        <v>389.63632999999999</v>
      </c>
      <c r="K58" s="2">
        <f>SUMIFS('Peak Demand output'!$J$4:$J$155,'Peak Demand output'!$D$4:$D$155,$D58,'Peak Demand output'!$E$4:$E$155,$E58,'Peak Demand output'!$F$4:$F$155,$F58,'Peak Demand output'!$G$4:$G$155,K$4)</f>
        <v>336.56673000000001</v>
      </c>
      <c r="L58" s="1">
        <f t="shared" si="13"/>
        <v>53.06959999999998</v>
      </c>
      <c r="M58" s="2">
        <f>SUMIFS('Batch output'!$AH$6:$AH$14207,'Batch output'!$C$6:$C$14207,$D58,'Batch output'!$D$6:$D$14207,$E58,'Batch output'!$E$6:$E$14207,$F58,'Batch output'!$G$6:$G$14207,M$4)</f>
        <v>65.715800000000002</v>
      </c>
      <c r="N58" s="2">
        <f>SUMIFS('Batch output'!$AH$6:$AH$14207,'Batch output'!$C$6:$C$14207,$D58,'Batch output'!$D$6:$D$14207,$E58,'Batch output'!$E$6:$E$14207,$F58,'Batch output'!$G$6:$G$14207,N$4)</f>
        <v>65.716200000000001</v>
      </c>
      <c r="O58" s="1">
        <f t="shared" si="14"/>
        <v>-3.9999999999906777E-3</v>
      </c>
      <c r="P58" s="1" t="str">
        <f>IFERROR(INDEX('Vintage Weighting'!$S$3:$S$9,MATCH($F58,'Vintage Weighting'!$R$3:$R$9,0)),0)</f>
        <v>ex</v>
      </c>
      <c r="Q58" s="1" t="str">
        <f t="shared" si="4"/>
        <v>RtL-CZ15-ex</v>
      </c>
      <c r="R58" s="14">
        <f>INDEX('Vintage Weighting'!$G$4:$M$1000,MATCH($Q58,'Vintage Weighting'!$F$4:$F$1000,0),MATCH($F58,'Vintage Weighting'!$G$3:$M$3,0))</f>
        <v>0.21667596207473513</v>
      </c>
      <c r="S58" s="1">
        <f t="shared" si="5"/>
        <v>28566.55883993311</v>
      </c>
      <c r="T58" s="1">
        <f t="shared" si="6"/>
        <v>11.49890663692136</v>
      </c>
      <c r="U58" s="1">
        <f t="shared" si="7"/>
        <v>-8.6670384829692058E-4</v>
      </c>
      <c r="V58" s="24">
        <f>INDEX('Building HVAC Tonnage'!F:F,MATCH(C58,'Building HVAC Tonnage'!E:E,0))</f>
        <v>373.52761666666663</v>
      </c>
      <c r="W58" s="1">
        <f t="shared" si="8"/>
        <v>76.477769153614418</v>
      </c>
      <c r="X58" s="1">
        <f t="shared" si="9"/>
        <v>3.0784622404995833E-2</v>
      </c>
      <c r="Y58" s="1">
        <f t="shared" si="10"/>
        <v>-2.3203206660629886E-6</v>
      </c>
      <c r="Z58" s="1" t="str">
        <f t="shared" si="11"/>
        <v>RtL-CZ15</v>
      </c>
    </row>
    <row r="59" spans="2:26" x14ac:dyDescent="0.35">
      <c r="B59" s="17" t="s">
        <v>2259</v>
      </c>
      <c r="C59" s="1" t="str">
        <f t="shared" si="0"/>
        <v>RtL-CZ15-v11</v>
      </c>
      <c r="D59" s="1" t="str">
        <f t="shared" si="1"/>
        <v>RtL</v>
      </c>
      <c r="E59" s="1" t="str">
        <f t="shared" si="2"/>
        <v>CZ15</v>
      </c>
      <c r="F59" s="1" t="str">
        <f t="shared" si="12"/>
        <v>v11</v>
      </c>
      <c r="G59" s="2">
        <f>SUMIFS('Batch output'!$U$6:$U$14207,'Batch output'!$C$6:$C$14207,$D59,'Batch output'!$D$6:$D$14207,$E59,'Batch output'!$E$6:$E$14207,$F59,'Batch output'!$G$6:$G$14207,G$4)</f>
        <v>1839.33</v>
      </c>
      <c r="H59" s="2">
        <f>SUMIFS('Batch output'!$U$6:$U$14207,'Batch output'!$C$6:$C$14207,$D59,'Batch output'!$D$6:$D$14207,$E59,'Batch output'!$E$6:$E$14207,$F59,'Batch output'!$G$6:$G$14207,H$4)</f>
        <v>1714.44</v>
      </c>
      <c r="I59" s="1">
        <f t="shared" si="3"/>
        <v>124889.99999999987</v>
      </c>
      <c r="J59" s="2">
        <f>SUMIFS('Peak Demand output'!$J$4:$J$155,'Peak Demand output'!$D$4:$D$155,$D59,'Peak Demand output'!$E$4:$E$155,$E59,'Peak Demand output'!$F$4:$F$155,$F59,'Peak Demand output'!$G$4:$G$155,J$4)</f>
        <v>375.32940000000002</v>
      </c>
      <c r="K59" s="2">
        <f>SUMIFS('Peak Demand output'!$J$4:$J$155,'Peak Demand output'!$D$4:$D$155,$D59,'Peak Demand output'!$E$4:$E$155,$E59,'Peak Demand output'!$F$4:$F$155,$F59,'Peak Demand output'!$G$4:$G$155,K$4)</f>
        <v>328.27753000000001</v>
      </c>
      <c r="L59" s="1">
        <f t="shared" si="13"/>
        <v>47.051870000000008</v>
      </c>
      <c r="M59" s="2">
        <f>SUMIFS('Batch output'!$AH$6:$AH$14207,'Batch output'!$C$6:$C$14207,$D59,'Batch output'!$D$6:$D$14207,$E59,'Batch output'!$E$6:$E$14207,$F59,'Batch output'!$G$6:$G$14207,M$4)</f>
        <v>43.3767</v>
      </c>
      <c r="N59" s="2">
        <f>SUMIFS('Batch output'!$AH$6:$AH$14207,'Batch output'!$C$6:$C$14207,$D59,'Batch output'!$D$6:$D$14207,$E59,'Batch output'!$E$6:$E$14207,$F59,'Batch output'!$G$6:$G$14207,N$4)</f>
        <v>43.376899999999999</v>
      </c>
      <c r="O59" s="1">
        <f t="shared" si="14"/>
        <v>-1.9999999999953388E-3</v>
      </c>
      <c r="P59" s="1" t="str">
        <f>IFERROR(INDEX('Vintage Weighting'!$S$3:$S$9,MATCH($F59,'Vintage Weighting'!$R$3:$R$9,0)),0)</f>
        <v>ex</v>
      </c>
      <c r="Q59" s="1" t="str">
        <f t="shared" si="4"/>
        <v>RtL-CZ15-ex</v>
      </c>
      <c r="R59" s="14">
        <f>INDEX('Vintage Weighting'!$G$4:$M$1000,MATCH($Q59,'Vintage Weighting'!$F$4:$F$1000,0),MATCH($F59,'Vintage Weighting'!$G$3:$M$3,0))</f>
        <v>0.21667596207473513</v>
      </c>
      <c r="S59" s="1">
        <f t="shared" si="5"/>
        <v>27060.660903513643</v>
      </c>
      <c r="T59" s="1">
        <f t="shared" si="6"/>
        <v>10.195009199665369</v>
      </c>
      <c r="U59" s="1">
        <f t="shared" si="7"/>
        <v>-4.3335192414846029E-4</v>
      </c>
      <c r="V59" s="24">
        <f>INDEX('Building HVAC Tonnage'!F:F,MATCH(C59,'Building HVAC Tonnage'!E:E,0))</f>
        <v>356.23669083333328</v>
      </c>
      <c r="W59" s="1">
        <f t="shared" si="8"/>
        <v>75.962587795803657</v>
      </c>
      <c r="X59" s="1">
        <f t="shared" si="9"/>
        <v>2.8618638848840933E-2</v>
      </c>
      <c r="Y59" s="1">
        <f t="shared" si="10"/>
        <v>-1.2164719000020289E-6</v>
      </c>
      <c r="Z59" s="1" t="str">
        <f t="shared" si="11"/>
        <v>RtL-CZ15</v>
      </c>
    </row>
    <row r="60" spans="2:26" x14ac:dyDescent="0.35">
      <c r="B60" s="17" t="s">
        <v>2260</v>
      </c>
      <c r="C60" s="1" t="str">
        <f t="shared" si="0"/>
        <v>RtL-CZ15-v15</v>
      </c>
      <c r="D60" s="1" t="str">
        <f t="shared" si="1"/>
        <v>RtL</v>
      </c>
      <c r="E60" s="1" t="str">
        <f t="shared" si="2"/>
        <v>CZ15</v>
      </c>
      <c r="F60" s="1" t="str">
        <f t="shared" si="12"/>
        <v>v15</v>
      </c>
      <c r="G60" s="2">
        <f>SUMIFS('Batch output'!$U$6:$U$14207,'Batch output'!$C$6:$C$14207,$D60,'Batch output'!$D$6:$D$14207,$E60,'Batch output'!$E$6:$E$14207,$F60,'Batch output'!$G$6:$G$14207,G$4)</f>
        <v>1737.04</v>
      </c>
      <c r="H60" s="2">
        <f>SUMIFS('Batch output'!$U$6:$U$14207,'Batch output'!$C$6:$C$14207,$D60,'Batch output'!$D$6:$D$14207,$E60,'Batch output'!$E$6:$E$14207,$F60,'Batch output'!$G$6:$G$14207,H$4)</f>
        <v>1615.98</v>
      </c>
      <c r="I60" s="1">
        <f t="shared" si="3"/>
        <v>121059.99999999994</v>
      </c>
      <c r="J60" s="2">
        <f>SUMIFS('Peak Demand output'!$J$4:$J$155,'Peak Demand output'!$D$4:$D$155,$D60,'Peak Demand output'!$E$4:$E$155,$E60,'Peak Demand output'!$F$4:$F$155,$F60,'Peak Demand output'!$G$4:$G$155,J$4)</f>
        <v>359.08659999999998</v>
      </c>
      <c r="K60" s="2">
        <f>SUMIFS('Peak Demand output'!$J$4:$J$155,'Peak Demand output'!$D$4:$D$155,$D60,'Peak Demand output'!$E$4:$E$155,$E60,'Peak Demand output'!$F$4:$F$155,$F60,'Peak Demand output'!$G$4:$G$155,K$4)</f>
        <v>313.54640000000001</v>
      </c>
      <c r="L60" s="1">
        <f t="shared" si="13"/>
        <v>45.54019999999997</v>
      </c>
      <c r="M60" s="2">
        <f>SUMIFS('Batch output'!$AH$6:$AH$14207,'Batch output'!$C$6:$C$14207,$D60,'Batch output'!$D$6:$D$14207,$E60,'Batch output'!$E$6:$E$14207,$F60,'Batch output'!$G$6:$G$14207,M$4)</f>
        <v>40.538400000000003</v>
      </c>
      <c r="N60" s="2">
        <f>SUMIFS('Batch output'!$AH$6:$AH$14207,'Batch output'!$C$6:$C$14207,$D60,'Batch output'!$D$6:$D$14207,$E60,'Batch output'!$E$6:$E$14207,$F60,'Batch output'!$G$6:$G$14207,N$4)</f>
        <v>40.538600000000002</v>
      </c>
      <c r="O60" s="1">
        <f t="shared" si="14"/>
        <v>-1.9999999999953388E-3</v>
      </c>
      <c r="P60" s="1" t="str">
        <f>IFERROR(INDEX('Vintage Weighting'!$S$3:$S$9,MATCH($F60,'Vintage Weighting'!$R$3:$R$9,0)),0)</f>
        <v>ex</v>
      </c>
      <c r="Q60" s="1" t="str">
        <f t="shared" si="4"/>
        <v>RtL-CZ15-ex</v>
      </c>
      <c r="R60" s="14">
        <f>INDEX('Vintage Weighting'!$G$4:$M$1000,MATCH($Q60,'Vintage Weighting'!$F$4:$F$1000,0),MATCH($F60,'Vintage Weighting'!$G$3:$M$3,0))</f>
        <v>0.16257668711656445</v>
      </c>
      <c r="S60" s="1">
        <f t="shared" si="5"/>
        <v>19681.533742331281</v>
      </c>
      <c r="T60" s="1">
        <f t="shared" si="6"/>
        <v>7.4037748466257636</v>
      </c>
      <c r="U60" s="1">
        <f t="shared" si="7"/>
        <v>-3.2515337423237112E-4</v>
      </c>
      <c r="V60" s="24">
        <f>INDEX('Building HVAC Tonnage'!F:F,MATCH(C60,'Building HVAC Tonnage'!E:E,0))</f>
        <v>346.49249916666668</v>
      </c>
      <c r="W60" s="1">
        <f t="shared" si="8"/>
        <v>56.802192802633364</v>
      </c>
      <c r="X60" s="1">
        <f t="shared" si="9"/>
        <v>2.1367778132087262E-2</v>
      </c>
      <c r="Y60" s="1">
        <f t="shared" si="10"/>
        <v>-9.3841389067406276E-7</v>
      </c>
      <c r="Z60" s="1" t="str">
        <f t="shared" si="11"/>
        <v>RtL-CZ15</v>
      </c>
    </row>
    <row r="61" spans="2:26" x14ac:dyDescent="0.35">
      <c r="B61" s="17" t="s">
        <v>2261</v>
      </c>
      <c r="C61" s="1" t="str">
        <f t="shared" si="0"/>
        <v>RtS-CZ15-v03</v>
      </c>
      <c r="D61" s="1" t="str">
        <f t="shared" si="1"/>
        <v>RtS</v>
      </c>
      <c r="E61" s="1" t="str">
        <f t="shared" si="2"/>
        <v>CZ15</v>
      </c>
      <c r="F61" s="1" t="str">
        <f t="shared" si="12"/>
        <v>v03</v>
      </c>
      <c r="G61" s="2">
        <f>SUMIFS('Batch output'!$U$6:$U$14207,'Batch output'!$C$6:$C$14207,$D61,'Batch output'!$D$6:$D$14207,$E61,'Batch output'!$E$6:$E$14207,$F61,'Batch output'!$G$6:$G$14207,G$4)</f>
        <v>103.389</v>
      </c>
      <c r="H61" s="2">
        <f>SUMIFS('Batch output'!$U$6:$U$14207,'Batch output'!$C$6:$C$14207,$D61,'Batch output'!$D$6:$D$14207,$E61,'Batch output'!$E$6:$E$14207,$F61,'Batch output'!$G$6:$G$14207,H$4)</f>
        <v>93.825599999999994</v>
      </c>
      <c r="I61" s="1">
        <f t="shared" si="3"/>
        <v>9563.4000000000015</v>
      </c>
      <c r="J61" s="2">
        <f>SUMIFS('Peak Demand output'!$J$4:$J$155,'Peak Demand output'!$D$4:$D$155,$D61,'Peak Demand output'!$E$4:$E$155,$E61,'Peak Demand output'!$F$4:$F$155,$F61,'Peak Demand output'!$G$4:$G$155,J$4)</f>
        <v>24.832730000000002</v>
      </c>
      <c r="K61" s="2">
        <f>SUMIFS('Peak Demand output'!$J$4:$J$155,'Peak Demand output'!$D$4:$D$155,$D61,'Peak Demand output'!$E$4:$E$155,$E61,'Peak Demand output'!$F$4:$F$155,$F61,'Peak Demand output'!$G$4:$G$155,K$4)</f>
        <v>20.549869999999999</v>
      </c>
      <c r="L61" s="1">
        <f t="shared" si="13"/>
        <v>4.282860000000003</v>
      </c>
      <c r="M61" s="2">
        <f>SUMIFS('Batch output'!$AH$6:$AH$14207,'Batch output'!$C$6:$C$14207,$D61,'Batch output'!$D$6:$D$14207,$E61,'Batch output'!$E$6:$E$14207,$F61,'Batch output'!$G$6:$G$14207,M$4)</f>
        <v>8.9079800000000002</v>
      </c>
      <c r="N61" s="2">
        <f>SUMIFS('Batch output'!$AH$6:$AH$14207,'Batch output'!$C$6:$C$14207,$D61,'Batch output'!$D$6:$D$14207,$E61,'Batch output'!$E$6:$E$14207,$F61,'Batch output'!$G$6:$G$14207,N$4)</f>
        <v>8.9080300000000001</v>
      </c>
      <c r="O61" s="1">
        <f t="shared" si="14"/>
        <v>-4.9999999999883471E-4</v>
      </c>
      <c r="P61" s="1" t="str">
        <f>IFERROR(INDEX('Vintage Weighting'!$S$3:$S$9,MATCH($F61,'Vintage Weighting'!$R$3:$R$9,0)),0)</f>
        <v>ex</v>
      </c>
      <c r="Q61" s="1" t="str">
        <f t="shared" si="4"/>
        <v>RtS-CZ15-ex</v>
      </c>
      <c r="R61" s="14">
        <f>INDEX('Vintage Weighting'!$G$4:$M$1000,MATCH($Q61,'Vintage Weighting'!$F$4:$F$1000,0),MATCH($F61,'Vintage Weighting'!$G$3:$M$3,0))</f>
        <v>0.40407138873396553</v>
      </c>
      <c r="S61" s="1">
        <f t="shared" si="5"/>
        <v>3864.2963190184064</v>
      </c>
      <c r="T61" s="1">
        <f t="shared" si="6"/>
        <v>1.7305811879531527</v>
      </c>
      <c r="U61" s="1">
        <f t="shared" si="7"/>
        <v>-2.0203569436651189E-4</v>
      </c>
      <c r="V61" s="24">
        <f>INDEX('Building HVAC Tonnage'!F:F,MATCH(C61,'Building HVAC Tonnage'!E:E,0))</f>
        <v>29.037114666666671</v>
      </c>
      <c r="W61" s="1">
        <f t="shared" si="8"/>
        <v>133.08127764686097</v>
      </c>
      <c r="X61" s="1">
        <f t="shared" si="9"/>
        <v>5.9598937698165433E-2</v>
      </c>
      <c r="Y61" s="1">
        <f t="shared" si="10"/>
        <v>-6.9578433217553802E-6</v>
      </c>
      <c r="Z61" s="1" t="str">
        <f t="shared" si="11"/>
        <v>RtS-CZ15</v>
      </c>
    </row>
    <row r="62" spans="2:26" x14ac:dyDescent="0.35">
      <c r="B62" s="17" t="s">
        <v>2262</v>
      </c>
      <c r="C62" s="1" t="str">
        <f t="shared" si="0"/>
        <v>RtS-CZ15-v07</v>
      </c>
      <c r="D62" s="1" t="str">
        <f t="shared" si="1"/>
        <v>RtS</v>
      </c>
      <c r="E62" s="1" t="str">
        <f t="shared" si="2"/>
        <v>CZ15</v>
      </c>
      <c r="F62" s="1" t="str">
        <f t="shared" si="12"/>
        <v>v07</v>
      </c>
      <c r="G62" s="2">
        <f>SUMIFS('Batch output'!$U$6:$U$14207,'Batch output'!$C$6:$C$14207,$D62,'Batch output'!$D$6:$D$14207,$E62,'Batch output'!$E$6:$E$14207,$F62,'Batch output'!$G$6:$G$14207,G$4)</f>
        <v>102.745</v>
      </c>
      <c r="H62" s="2">
        <f>SUMIFS('Batch output'!$U$6:$U$14207,'Batch output'!$C$6:$C$14207,$D62,'Batch output'!$D$6:$D$14207,$E62,'Batch output'!$E$6:$E$14207,$F62,'Batch output'!$G$6:$G$14207,H$4)</f>
        <v>93.315799999999996</v>
      </c>
      <c r="I62" s="1">
        <f t="shared" si="3"/>
        <v>9429.200000000008</v>
      </c>
      <c r="J62" s="2">
        <f>SUMIFS('Peak Demand output'!$J$4:$J$155,'Peak Demand output'!$D$4:$D$155,$D62,'Peak Demand output'!$E$4:$E$155,$E62,'Peak Demand output'!$F$4:$F$155,$F62,'Peak Demand output'!$G$4:$G$155,J$4)</f>
        <v>24.616199999999999</v>
      </c>
      <c r="K62" s="2">
        <f>SUMIFS('Peak Demand output'!$J$4:$J$155,'Peak Demand output'!$D$4:$D$155,$D62,'Peak Demand output'!$E$4:$E$155,$E62,'Peak Demand output'!$F$4:$F$155,$F62,'Peak Demand output'!$G$4:$G$155,K$4)</f>
        <v>20.382269999999998</v>
      </c>
      <c r="L62" s="1">
        <f t="shared" si="13"/>
        <v>4.2339300000000009</v>
      </c>
      <c r="M62" s="2">
        <f>SUMIFS('Batch output'!$AH$6:$AH$14207,'Batch output'!$C$6:$C$14207,$D62,'Batch output'!$D$6:$D$14207,$E62,'Batch output'!$E$6:$E$14207,$F62,'Batch output'!$G$6:$G$14207,M$4)</f>
        <v>7.8380599999999996</v>
      </c>
      <c r="N62" s="2">
        <f>SUMIFS('Batch output'!$AH$6:$AH$14207,'Batch output'!$C$6:$C$14207,$D62,'Batch output'!$D$6:$D$14207,$E62,'Batch output'!$E$6:$E$14207,$F62,'Batch output'!$G$6:$G$14207,N$4)</f>
        <v>7.8380900000000002</v>
      </c>
      <c r="O62" s="1">
        <f t="shared" si="14"/>
        <v>-3.0000000000640625E-4</v>
      </c>
      <c r="P62" s="1" t="str">
        <f>IFERROR(INDEX('Vintage Weighting'!$S$3:$S$9,MATCH($F62,'Vintage Weighting'!$R$3:$R$9,0)),0)</f>
        <v>ex</v>
      </c>
      <c r="Q62" s="1" t="str">
        <f t="shared" si="4"/>
        <v>RtS-CZ15-ex</v>
      </c>
      <c r="R62" s="14">
        <f>INDEX('Vintage Weighting'!$G$4:$M$1000,MATCH($Q62,'Vintage Weighting'!$F$4:$F$1000,0),MATCH($F62,'Vintage Weighting'!$G$3:$M$3,0))</f>
        <v>0.21667596207473513</v>
      </c>
      <c r="S62" s="1">
        <f t="shared" si="5"/>
        <v>2043.0809815950943</v>
      </c>
      <c r="T62" s="1">
        <f t="shared" si="6"/>
        <v>0.91739085610708349</v>
      </c>
      <c r="U62" s="1">
        <f t="shared" si="7"/>
        <v>-6.5002788623808616E-5</v>
      </c>
      <c r="V62" s="24">
        <f>INDEX('Building HVAC Tonnage'!F:F,MATCH(C62,'Building HVAC Tonnage'!E:E,0))</f>
        <v>28.650388666666665</v>
      </c>
      <c r="W62" s="1">
        <f t="shared" si="8"/>
        <v>71.310759702611634</v>
      </c>
      <c r="X62" s="1">
        <f t="shared" si="9"/>
        <v>3.2020188863071973E-2</v>
      </c>
      <c r="Y62" s="1">
        <f t="shared" si="10"/>
        <v>-2.2688274626946408E-6</v>
      </c>
      <c r="Z62" s="1" t="str">
        <f t="shared" si="11"/>
        <v>RtS-CZ15</v>
      </c>
    </row>
    <row r="63" spans="2:26" x14ac:dyDescent="0.35">
      <c r="B63" s="17" t="s">
        <v>2263</v>
      </c>
      <c r="C63" s="1" t="str">
        <f t="shared" si="0"/>
        <v>RtS-CZ15-v11</v>
      </c>
      <c r="D63" s="1" t="str">
        <f t="shared" si="1"/>
        <v>RtS</v>
      </c>
      <c r="E63" s="1" t="str">
        <f t="shared" si="2"/>
        <v>CZ15</v>
      </c>
      <c r="F63" s="1" t="str">
        <f t="shared" si="12"/>
        <v>v11</v>
      </c>
      <c r="G63" s="2">
        <f>SUMIFS('Batch output'!$U$6:$U$14207,'Batch output'!$C$6:$C$14207,$D63,'Batch output'!$D$6:$D$14207,$E63,'Batch output'!$E$6:$E$14207,$F63,'Batch output'!$G$6:$G$14207,G$4)</f>
        <v>99.216300000000004</v>
      </c>
      <c r="H63" s="2">
        <f>SUMIFS('Batch output'!$U$6:$U$14207,'Batch output'!$C$6:$C$14207,$D63,'Batch output'!$D$6:$D$14207,$E63,'Batch output'!$E$6:$E$14207,$F63,'Batch output'!$G$6:$G$14207,H$4)</f>
        <v>90.534999999999997</v>
      </c>
      <c r="I63" s="1">
        <f t="shared" si="3"/>
        <v>8681.3000000000065</v>
      </c>
      <c r="J63" s="2">
        <f>SUMIFS('Peak Demand output'!$J$4:$J$155,'Peak Demand output'!$D$4:$D$155,$D63,'Peak Demand output'!$E$4:$E$155,$E63,'Peak Demand output'!$F$4:$F$155,$F63,'Peak Demand output'!$G$4:$G$155,J$4)</f>
        <v>23.284669999999998</v>
      </c>
      <c r="K63" s="2">
        <f>SUMIFS('Peak Demand output'!$J$4:$J$155,'Peak Demand output'!$D$4:$D$155,$D63,'Peak Demand output'!$E$4:$E$155,$E63,'Peak Demand output'!$F$4:$F$155,$F63,'Peak Demand output'!$G$4:$G$155,K$4)</f>
        <v>19.470870000000001</v>
      </c>
      <c r="L63" s="1">
        <f t="shared" si="13"/>
        <v>3.813799999999997</v>
      </c>
      <c r="M63" s="2">
        <f>SUMIFS('Batch output'!$AH$6:$AH$14207,'Batch output'!$C$6:$C$14207,$D63,'Batch output'!$D$6:$D$14207,$E63,'Batch output'!$E$6:$E$14207,$F63,'Batch output'!$G$6:$G$14207,M$4)</f>
        <v>4.9747000000000003</v>
      </c>
      <c r="N63" s="2">
        <f>SUMIFS('Batch output'!$AH$6:$AH$14207,'Batch output'!$C$6:$C$14207,$D63,'Batch output'!$D$6:$D$14207,$E63,'Batch output'!$E$6:$E$14207,$F63,'Batch output'!$G$6:$G$14207,N$4)</f>
        <v>4.9747000000000003</v>
      </c>
      <c r="O63" s="1">
        <f t="shared" si="14"/>
        <v>0</v>
      </c>
      <c r="P63" s="1" t="str">
        <f>IFERROR(INDEX('Vintage Weighting'!$S$3:$S$9,MATCH($F63,'Vintage Weighting'!$R$3:$R$9,0)),0)</f>
        <v>ex</v>
      </c>
      <c r="Q63" s="1" t="str">
        <f t="shared" si="4"/>
        <v>RtS-CZ15-ex</v>
      </c>
      <c r="R63" s="14">
        <f>INDEX('Vintage Weighting'!$G$4:$M$1000,MATCH($Q63,'Vintage Weighting'!$F$4:$F$1000,0),MATCH($F63,'Vintage Weighting'!$G$3:$M$3,0))</f>
        <v>0.21667596207473513</v>
      </c>
      <c r="S63" s="1">
        <f t="shared" si="5"/>
        <v>1881.0290295593995</v>
      </c>
      <c r="T63" s="1">
        <f t="shared" si="6"/>
        <v>0.82635878416062425</v>
      </c>
      <c r="U63" s="1">
        <f t="shared" si="7"/>
        <v>0</v>
      </c>
      <c r="V63" s="24">
        <f>INDEX('Building HVAC Tonnage'!F:F,MATCH(C63,'Building HVAC Tonnage'!E:E,0))</f>
        <v>27.025382666666662</v>
      </c>
      <c r="W63" s="1">
        <f t="shared" si="8"/>
        <v>69.602308790967712</v>
      </c>
      <c r="X63" s="1">
        <f t="shared" si="9"/>
        <v>3.0577135367628384E-2</v>
      </c>
      <c r="Y63" s="1">
        <f t="shared" si="10"/>
        <v>0</v>
      </c>
      <c r="Z63" s="1" t="str">
        <f t="shared" si="11"/>
        <v>RtS-CZ15</v>
      </c>
    </row>
    <row r="64" spans="2:26" x14ac:dyDescent="0.35">
      <c r="B64" s="17" t="s">
        <v>2264</v>
      </c>
      <c r="C64" s="1" t="str">
        <f t="shared" si="0"/>
        <v>RtS-CZ15-v15</v>
      </c>
      <c r="D64" s="1" t="str">
        <f t="shared" si="1"/>
        <v>RtS</v>
      </c>
      <c r="E64" s="1" t="str">
        <f t="shared" si="2"/>
        <v>CZ15</v>
      </c>
      <c r="F64" s="1" t="str">
        <f t="shared" si="12"/>
        <v>v15</v>
      </c>
      <c r="G64" s="2">
        <f>SUMIFS('Batch output'!$U$6:$U$14207,'Batch output'!$C$6:$C$14207,$D64,'Batch output'!$D$6:$D$14207,$E64,'Batch output'!$E$6:$E$14207,$F64,'Batch output'!$G$6:$G$14207,G$4)</f>
        <v>91.145399999999995</v>
      </c>
      <c r="H64" s="2">
        <f>SUMIFS('Batch output'!$U$6:$U$14207,'Batch output'!$C$6:$C$14207,$D64,'Batch output'!$D$6:$D$14207,$E64,'Batch output'!$E$6:$E$14207,$F64,'Batch output'!$G$6:$G$14207,H$4)</f>
        <v>82.722899999999996</v>
      </c>
      <c r="I64" s="1">
        <f t="shared" si="3"/>
        <v>8422.5</v>
      </c>
      <c r="J64" s="2">
        <f>SUMIFS('Peak Demand output'!$J$4:$J$155,'Peak Demand output'!$D$4:$D$155,$D64,'Peak Demand output'!$E$4:$E$155,$E64,'Peak Demand output'!$F$4:$F$155,$F64,'Peak Demand output'!$G$4:$G$155,J$4)</f>
        <v>22.300799999999999</v>
      </c>
      <c r="K64" s="2">
        <f>SUMIFS('Peak Demand output'!$J$4:$J$155,'Peak Demand output'!$D$4:$D$155,$D64,'Peak Demand output'!$E$4:$E$155,$E64,'Peak Demand output'!$F$4:$F$155,$F64,'Peak Demand output'!$G$4:$G$155,K$4)</f>
        <v>18.606929999999998</v>
      </c>
      <c r="L64" s="1">
        <f t="shared" si="13"/>
        <v>3.6938700000000004</v>
      </c>
      <c r="M64" s="2">
        <f>SUMIFS('Batch output'!$AH$6:$AH$14207,'Batch output'!$C$6:$C$14207,$D64,'Batch output'!$D$6:$D$14207,$E64,'Batch output'!$E$6:$E$14207,$F64,'Batch output'!$G$6:$G$14207,M$4)</f>
        <v>6.1150900000000004</v>
      </c>
      <c r="N64" s="2">
        <f>SUMIFS('Batch output'!$AH$6:$AH$14207,'Batch output'!$C$6:$C$14207,$D64,'Batch output'!$D$6:$D$14207,$E64,'Batch output'!$E$6:$E$14207,$F64,'Batch output'!$G$6:$G$14207,N$4)</f>
        <v>6.1151099999999996</v>
      </c>
      <c r="O64" s="1">
        <f t="shared" si="14"/>
        <v>-1.9999999999242846E-4</v>
      </c>
      <c r="P64" s="1" t="str">
        <f>IFERROR(INDEX('Vintage Weighting'!$S$3:$S$9,MATCH($F64,'Vintage Weighting'!$R$3:$R$9,0)),0)</f>
        <v>ex</v>
      </c>
      <c r="Q64" s="1" t="str">
        <f t="shared" si="4"/>
        <v>RtS-CZ15-ex</v>
      </c>
      <c r="R64" s="14">
        <f>INDEX('Vintage Weighting'!$G$4:$M$1000,MATCH($Q64,'Vintage Weighting'!$F$4:$F$1000,0),MATCH($F64,'Vintage Weighting'!$G$3:$M$3,0))</f>
        <v>0.16257668711656445</v>
      </c>
      <c r="S64" s="1">
        <f t="shared" si="5"/>
        <v>1369.3021472392641</v>
      </c>
      <c r="T64" s="1">
        <f t="shared" si="6"/>
        <v>0.60053714723926399</v>
      </c>
      <c r="U64" s="1">
        <f t="shared" si="7"/>
        <v>-3.2515337422081937E-5</v>
      </c>
      <c r="V64" s="24">
        <f>INDEX('Building HVAC Tonnage'!F:F,MATCH(C64,'Building HVAC Tonnage'!E:E,0))</f>
        <v>26.834231416666672</v>
      </c>
      <c r="W64" s="1">
        <f t="shared" si="8"/>
        <v>51.028185826436378</v>
      </c>
      <c r="X64" s="1">
        <f t="shared" si="9"/>
        <v>2.2379517337928E-2</v>
      </c>
      <c r="Y64" s="1">
        <f t="shared" si="10"/>
        <v>-1.2117111504779953E-6</v>
      </c>
      <c r="Z64" s="1" t="str">
        <f t="shared" si="11"/>
        <v>RtS-CZ15</v>
      </c>
    </row>
    <row r="65" spans="2:26" x14ac:dyDescent="0.35">
      <c r="B65" s="17" t="s">
        <v>2265</v>
      </c>
      <c r="C65" s="1" t="str">
        <f t="shared" si="0"/>
        <v>SCn-CZ15-v03</v>
      </c>
      <c r="D65" s="1" t="str">
        <f t="shared" si="1"/>
        <v>SCn</v>
      </c>
      <c r="E65" s="1" t="str">
        <f t="shared" si="2"/>
        <v>CZ15</v>
      </c>
      <c r="F65" s="1" t="str">
        <f t="shared" si="12"/>
        <v>v03</v>
      </c>
      <c r="G65" s="2">
        <f>SUMIFS('Batch output'!$U$6:$U$14207,'Batch output'!$C$6:$C$14207,$D65,'Batch output'!$D$6:$D$14207,$E65,'Batch output'!$E$6:$E$14207,$F65,'Batch output'!$G$6:$G$14207,G$4)</f>
        <v>1379.97</v>
      </c>
      <c r="H65" s="2">
        <f>SUMIFS('Batch output'!$U$6:$U$14207,'Batch output'!$C$6:$C$14207,$D65,'Batch output'!$D$6:$D$14207,$E65,'Batch output'!$E$6:$E$14207,$F65,'Batch output'!$G$6:$G$14207,H$4)</f>
        <v>1274.04</v>
      </c>
      <c r="I65" s="1">
        <f t="shared" si="3"/>
        <v>105930.00000000006</v>
      </c>
      <c r="J65" s="2">
        <f>SUMIFS('Peak Demand output'!$J$4:$J$155,'Peak Demand output'!$D$4:$D$155,$D65,'Peak Demand output'!$E$4:$E$155,$E65,'Peak Demand output'!$F$4:$F$155,$F65,'Peak Demand output'!$G$4:$G$155,J$4)</f>
        <v>216.26312999999999</v>
      </c>
      <c r="K65" s="2">
        <f>SUMIFS('Peak Demand output'!$J$4:$J$155,'Peak Demand output'!$D$4:$D$155,$D65,'Peak Demand output'!$E$4:$E$155,$E65,'Peak Demand output'!$F$4:$F$155,$F65,'Peak Demand output'!$G$4:$G$155,K$4)</f>
        <v>181.18</v>
      </c>
      <c r="L65" s="1">
        <f t="shared" si="13"/>
        <v>35.083129999999983</v>
      </c>
      <c r="M65" s="2">
        <f>SUMIFS('Batch output'!$AH$6:$AH$14207,'Batch output'!$C$6:$C$14207,$D65,'Batch output'!$D$6:$D$14207,$E65,'Batch output'!$E$6:$E$14207,$F65,'Batch output'!$G$6:$G$14207,M$4)</f>
        <v>542.96600000000001</v>
      </c>
      <c r="N65" s="2">
        <f>SUMIFS('Batch output'!$AH$6:$AH$14207,'Batch output'!$C$6:$C$14207,$D65,'Batch output'!$D$6:$D$14207,$E65,'Batch output'!$E$6:$E$14207,$F65,'Batch output'!$G$6:$G$14207,N$4)</f>
        <v>542.96799999999996</v>
      </c>
      <c r="O65" s="1">
        <f t="shared" si="14"/>
        <v>-1.9999999999527063E-2</v>
      </c>
      <c r="P65" s="1" t="str">
        <f>IFERROR(INDEX('Vintage Weighting'!$S$3:$S$9,MATCH($F65,'Vintage Weighting'!$R$3:$R$9,0)),0)</f>
        <v>ex</v>
      </c>
      <c r="Q65" s="1" t="str">
        <f t="shared" si="4"/>
        <v>SCn-CZ15-ex</v>
      </c>
      <c r="R65" s="14">
        <f>INDEX('Vintage Weighting'!$G$4:$M$1000,MATCH($Q65,'Vintage Weighting'!$F$4:$F$1000,0),MATCH($F65,'Vintage Weighting'!$G$3:$M$3,0))</f>
        <v>0.35579668760708172</v>
      </c>
      <c r="S65" s="1">
        <f t="shared" si="5"/>
        <v>37689.543118218186</v>
      </c>
      <c r="T65" s="1">
        <f t="shared" si="6"/>
        <v>12.482461444888632</v>
      </c>
      <c r="U65" s="1">
        <f t="shared" si="7"/>
        <v>-7.1159337519733652E-3</v>
      </c>
      <c r="V65" s="24">
        <f>INDEX('Building HVAC Tonnage'!F:F,MATCH(C65,'Building HVAC Tonnage'!E:E,0))</f>
        <v>539.3575800000001</v>
      </c>
      <c r="W65" s="1">
        <f t="shared" si="8"/>
        <v>69.878582439164347</v>
      </c>
      <c r="X65" s="1">
        <f t="shared" si="9"/>
        <v>2.314320203841138E-2</v>
      </c>
      <c r="Y65" s="1">
        <f t="shared" si="10"/>
        <v>-1.3193350785898595E-5</v>
      </c>
      <c r="Z65" s="1" t="str">
        <f t="shared" si="11"/>
        <v>SCn-CZ15</v>
      </c>
    </row>
    <row r="66" spans="2:26" x14ac:dyDescent="0.35">
      <c r="B66" s="17" t="s">
        <v>2266</v>
      </c>
      <c r="C66" s="1" t="str">
        <f t="shared" si="0"/>
        <v>SCn-CZ15-v07</v>
      </c>
      <c r="D66" s="1" t="str">
        <f t="shared" si="1"/>
        <v>SCn</v>
      </c>
      <c r="E66" s="1" t="str">
        <f t="shared" si="2"/>
        <v>CZ15</v>
      </c>
      <c r="F66" s="1" t="str">
        <f t="shared" si="12"/>
        <v>v07</v>
      </c>
      <c r="G66" s="2">
        <f>SUMIFS('Batch output'!$U$6:$U$14207,'Batch output'!$C$6:$C$14207,$D66,'Batch output'!$D$6:$D$14207,$E66,'Batch output'!$E$6:$E$14207,$F66,'Batch output'!$G$6:$G$14207,G$4)</f>
        <v>1345.3</v>
      </c>
      <c r="H66" s="2">
        <f>SUMIFS('Batch output'!$U$6:$U$14207,'Batch output'!$C$6:$C$14207,$D66,'Batch output'!$D$6:$D$14207,$E66,'Batch output'!$E$6:$E$14207,$F66,'Batch output'!$G$6:$G$14207,H$4)</f>
        <v>1243.49</v>
      </c>
      <c r="I66" s="1">
        <f t="shared" si="3"/>
        <v>101809.99999999994</v>
      </c>
      <c r="J66" s="2">
        <f>SUMIFS('Peak Demand output'!$J$4:$J$155,'Peak Demand output'!$D$4:$D$155,$D66,'Peak Demand output'!$E$4:$E$155,$E66,'Peak Demand output'!$F$4:$F$155,$F66,'Peak Demand output'!$G$4:$G$155,J$4)</f>
        <v>210.43520000000001</v>
      </c>
      <c r="K66" s="2">
        <f>SUMIFS('Peak Demand output'!$J$4:$J$155,'Peak Demand output'!$D$4:$D$155,$D66,'Peak Demand output'!$E$4:$E$155,$E66,'Peak Demand output'!$F$4:$F$155,$F66,'Peak Demand output'!$G$4:$G$155,K$4)</f>
        <v>176.6114</v>
      </c>
      <c r="L66" s="1">
        <f t="shared" si="13"/>
        <v>33.823800000000006</v>
      </c>
      <c r="M66" s="2">
        <f>SUMIFS('Batch output'!$AH$6:$AH$14207,'Batch output'!$C$6:$C$14207,$D66,'Batch output'!$D$6:$D$14207,$E66,'Batch output'!$E$6:$E$14207,$F66,'Batch output'!$G$6:$G$14207,M$4)</f>
        <v>465.41800000000001</v>
      </c>
      <c r="N66" s="2">
        <f>SUMIFS('Batch output'!$AH$6:$AH$14207,'Batch output'!$C$6:$C$14207,$D66,'Batch output'!$D$6:$D$14207,$E66,'Batch output'!$E$6:$E$14207,$F66,'Batch output'!$G$6:$G$14207,N$4)</f>
        <v>465.41800000000001</v>
      </c>
      <c r="O66" s="1">
        <f t="shared" si="14"/>
        <v>0</v>
      </c>
      <c r="P66" s="1" t="str">
        <f>IFERROR(INDEX('Vintage Weighting'!$S$3:$S$9,MATCH($F66,'Vintage Weighting'!$R$3:$R$9,0)),0)</f>
        <v>ex</v>
      </c>
      <c r="Q66" s="1" t="str">
        <f t="shared" si="4"/>
        <v>SCn-CZ15-ex</v>
      </c>
      <c r="R66" s="14">
        <f>INDEX('Vintage Weighting'!$G$4:$M$1000,MATCH($Q66,'Vintage Weighting'!$F$4:$F$1000,0),MATCH($F66,'Vintage Weighting'!$G$3:$M$3,0))</f>
        <v>0.23415191319246145</v>
      </c>
      <c r="S66" s="1">
        <f t="shared" si="5"/>
        <v>23839.006282124486</v>
      </c>
      <c r="T66" s="1">
        <f t="shared" si="6"/>
        <v>7.9199074814391794</v>
      </c>
      <c r="U66" s="1">
        <f t="shared" si="7"/>
        <v>0</v>
      </c>
      <c r="V66" s="24">
        <f>INDEX('Building HVAC Tonnage'!F:F,MATCH(C66,'Building HVAC Tonnage'!E:E,0))</f>
        <v>515.03960749999999</v>
      </c>
      <c r="W66" s="1">
        <f t="shared" si="8"/>
        <v>46.28577285121608</v>
      </c>
      <c r="X66" s="1">
        <f t="shared" si="9"/>
        <v>1.5377278496856535E-2</v>
      </c>
      <c r="Y66" s="1">
        <f t="shared" si="10"/>
        <v>0</v>
      </c>
      <c r="Z66" s="1" t="str">
        <f t="shared" si="11"/>
        <v>SCn-CZ15</v>
      </c>
    </row>
    <row r="67" spans="2:26" x14ac:dyDescent="0.35">
      <c r="B67" s="17" t="s">
        <v>2267</v>
      </c>
      <c r="C67" s="1" t="str">
        <f t="shared" si="0"/>
        <v>SCn-CZ15-v11</v>
      </c>
      <c r="D67" s="1" t="str">
        <f t="shared" si="1"/>
        <v>SCn</v>
      </c>
      <c r="E67" s="1" t="str">
        <f t="shared" si="2"/>
        <v>CZ15</v>
      </c>
      <c r="F67" s="1" t="str">
        <f t="shared" si="12"/>
        <v>v11</v>
      </c>
      <c r="G67" s="2">
        <f>SUMIFS('Batch output'!$U$6:$U$14207,'Batch output'!$C$6:$C$14207,$D67,'Batch output'!$D$6:$D$14207,$E67,'Batch output'!$E$6:$E$14207,$F67,'Batch output'!$G$6:$G$14207,G$4)</f>
        <v>1270.74</v>
      </c>
      <c r="H67" s="2">
        <f>SUMIFS('Batch output'!$U$6:$U$14207,'Batch output'!$C$6:$C$14207,$D67,'Batch output'!$D$6:$D$14207,$E67,'Batch output'!$E$6:$E$14207,$F67,'Batch output'!$G$6:$G$14207,H$4)</f>
        <v>1182.43</v>
      </c>
      <c r="I67" s="1">
        <f t="shared" si="3"/>
        <v>88309.999999999942</v>
      </c>
      <c r="J67" s="2">
        <f>SUMIFS('Peak Demand output'!$J$4:$J$155,'Peak Demand output'!$D$4:$D$155,$D67,'Peak Demand output'!$E$4:$E$155,$E67,'Peak Demand output'!$F$4:$F$155,$F67,'Peak Demand output'!$G$4:$G$155,J$4)</f>
        <v>190.39400000000001</v>
      </c>
      <c r="K67" s="2">
        <f>SUMIFS('Peak Demand output'!$J$4:$J$155,'Peak Demand output'!$D$4:$D$155,$D67,'Peak Demand output'!$E$4:$E$155,$E67,'Peak Demand output'!$F$4:$F$155,$F67,'Peak Demand output'!$G$4:$G$155,K$4)</f>
        <v>161.16807</v>
      </c>
      <c r="L67" s="1">
        <f t="shared" si="13"/>
        <v>29.225930000000005</v>
      </c>
      <c r="M67" s="2">
        <f>SUMIFS('Batch output'!$AH$6:$AH$14207,'Batch output'!$C$6:$C$14207,$D67,'Batch output'!$D$6:$D$14207,$E67,'Batch output'!$E$6:$E$14207,$F67,'Batch output'!$G$6:$G$14207,M$4)</f>
        <v>318.39999999999998</v>
      </c>
      <c r="N67" s="2">
        <f>SUMIFS('Batch output'!$AH$6:$AH$14207,'Batch output'!$C$6:$C$14207,$D67,'Batch output'!$D$6:$D$14207,$E67,'Batch output'!$E$6:$E$14207,$F67,'Batch output'!$G$6:$G$14207,N$4)</f>
        <v>318.39999999999998</v>
      </c>
      <c r="O67" s="1">
        <f t="shared" si="14"/>
        <v>0</v>
      </c>
      <c r="P67" s="1" t="str">
        <f>IFERROR(INDEX('Vintage Weighting'!$S$3:$S$9,MATCH($F67,'Vintage Weighting'!$R$3:$R$9,0)),0)</f>
        <v>ex</v>
      </c>
      <c r="Q67" s="1" t="str">
        <f t="shared" si="4"/>
        <v>SCn-CZ15-ex</v>
      </c>
      <c r="R67" s="14">
        <f>INDEX('Vintage Weighting'!$G$4:$M$1000,MATCH($Q67,'Vintage Weighting'!$F$4:$F$1000,0),MATCH($F67,'Vintage Weighting'!$G$3:$M$3,0))</f>
        <v>0.23415191319246145</v>
      </c>
      <c r="S67" s="1">
        <f t="shared" si="5"/>
        <v>20677.955454026258</v>
      </c>
      <c r="T67" s="1">
        <f t="shared" si="6"/>
        <v>6.8433074243289562</v>
      </c>
      <c r="U67" s="1">
        <f t="shared" si="7"/>
        <v>0</v>
      </c>
      <c r="V67" s="24">
        <f>INDEX('Building HVAC Tonnage'!F:F,MATCH(C67,'Building HVAC Tonnage'!E:E,0))</f>
        <v>451.54370166666672</v>
      </c>
      <c r="W67" s="1">
        <f t="shared" si="8"/>
        <v>45.79391845729009</v>
      </c>
      <c r="X67" s="1">
        <f t="shared" si="9"/>
        <v>1.5155360154665034E-2</v>
      </c>
      <c r="Y67" s="1">
        <f t="shared" si="10"/>
        <v>0</v>
      </c>
      <c r="Z67" s="1" t="str">
        <f t="shared" si="11"/>
        <v>SCn-CZ15</v>
      </c>
    </row>
    <row r="68" spans="2:26" x14ac:dyDescent="0.35">
      <c r="B68" s="17" t="s">
        <v>2268</v>
      </c>
      <c r="C68" s="1" t="str">
        <f t="shared" si="0"/>
        <v>SCn-CZ15-v15</v>
      </c>
      <c r="D68" s="1" t="str">
        <f t="shared" si="1"/>
        <v>SCn</v>
      </c>
      <c r="E68" s="1" t="str">
        <f t="shared" si="2"/>
        <v>CZ15</v>
      </c>
      <c r="F68" s="1" t="str">
        <f t="shared" si="12"/>
        <v>v15</v>
      </c>
      <c r="G68" s="2">
        <f>SUMIFS('Batch output'!$U$6:$U$14207,'Batch output'!$C$6:$C$14207,$D68,'Batch output'!$D$6:$D$14207,$E68,'Batch output'!$E$6:$E$14207,$F68,'Batch output'!$G$6:$G$14207,G$4)</f>
        <v>1254.78</v>
      </c>
      <c r="H68" s="2">
        <f>SUMIFS('Batch output'!$U$6:$U$14207,'Batch output'!$C$6:$C$14207,$D68,'Batch output'!$D$6:$D$14207,$E68,'Batch output'!$E$6:$E$14207,$F68,'Batch output'!$G$6:$G$14207,H$4)</f>
        <v>1167.68</v>
      </c>
      <c r="I68" s="1">
        <f t="shared" si="3"/>
        <v>87099.999999999913</v>
      </c>
      <c r="J68" s="2">
        <f>SUMIFS('Peak Demand output'!$J$4:$J$155,'Peak Demand output'!$D$4:$D$155,$D68,'Peak Demand output'!$E$4:$E$155,$E68,'Peak Demand output'!$F$4:$F$155,$F68,'Peak Demand output'!$G$4:$G$155,J$4)</f>
        <v>190.14213000000001</v>
      </c>
      <c r="K68" s="2">
        <f>SUMIFS('Peak Demand output'!$J$4:$J$155,'Peak Demand output'!$D$4:$D$155,$D68,'Peak Demand output'!$E$4:$E$155,$E68,'Peak Demand output'!$F$4:$F$155,$F68,'Peak Demand output'!$G$4:$G$155,K$4)</f>
        <v>160.95873</v>
      </c>
      <c r="L68" s="1">
        <f t="shared" si="13"/>
        <v>29.183400000000006</v>
      </c>
      <c r="M68" s="2">
        <f>SUMIFS('Batch output'!$AH$6:$AH$14207,'Batch output'!$C$6:$C$14207,$D68,'Batch output'!$D$6:$D$14207,$E68,'Batch output'!$E$6:$E$14207,$F68,'Batch output'!$G$6:$G$14207,M$4)</f>
        <v>306.077</v>
      </c>
      <c r="N68" s="2">
        <f>SUMIFS('Batch output'!$AH$6:$AH$14207,'Batch output'!$C$6:$C$14207,$D68,'Batch output'!$D$6:$D$14207,$E68,'Batch output'!$E$6:$E$14207,$F68,'Batch output'!$G$6:$G$14207,N$4)</f>
        <v>306.077</v>
      </c>
      <c r="O68" s="1">
        <f t="shared" si="14"/>
        <v>0</v>
      </c>
      <c r="P68" s="1" t="str">
        <f>IFERROR(INDEX('Vintage Weighting'!$S$3:$S$9,MATCH($F68,'Vintage Weighting'!$R$3:$R$9,0)),0)</f>
        <v>ex</v>
      </c>
      <c r="Q68" s="1" t="str">
        <f t="shared" si="4"/>
        <v>SCn-CZ15-ex</v>
      </c>
      <c r="R68" s="14">
        <f>INDEX('Vintage Weighting'!$G$4:$M$1000,MATCH($Q68,'Vintage Weighting'!$F$4:$F$1000,0),MATCH($F68,'Vintage Weighting'!$G$3:$M$3,0))</f>
        <v>0.17589948600799543</v>
      </c>
      <c r="S68" s="1">
        <f t="shared" si="5"/>
        <v>15320.845231296387</v>
      </c>
      <c r="T68" s="1">
        <f t="shared" si="6"/>
        <v>5.1333450599657349</v>
      </c>
      <c r="U68" s="1">
        <f t="shared" si="7"/>
        <v>0</v>
      </c>
      <c r="V68" s="24">
        <f>INDEX('Building HVAC Tonnage'!F:F,MATCH(C68,'Building HVAC Tonnage'!E:E,0))</f>
        <v>453.61490916666651</v>
      </c>
      <c r="W68" s="1">
        <f t="shared" si="8"/>
        <v>33.775003690778661</v>
      </c>
      <c r="X68" s="1">
        <f t="shared" si="9"/>
        <v>1.1316526322726419E-2</v>
      </c>
      <c r="Y68" s="1">
        <f t="shared" si="10"/>
        <v>0</v>
      </c>
      <c r="Z68" s="1" t="str">
        <f t="shared" si="11"/>
        <v>SCn-CZ15</v>
      </c>
    </row>
    <row r="69" spans="2:26" x14ac:dyDescent="0.35">
      <c r="B69" s="17" t="s">
        <v>2269</v>
      </c>
      <c r="C69" s="1" t="str">
        <f t="shared" ref="C69:C76" si="15">CONCATENATE(D69,"-",E69,"-",F69)</f>
        <v>Gro-CZ15-v03</v>
      </c>
      <c r="D69" s="1" t="str">
        <f t="shared" ref="D69:D76" si="16">LEFT(B69,3)</f>
        <v>Gro</v>
      </c>
      <c r="E69" s="1" t="str">
        <f t="shared" ref="E69:E76" si="17">CONCATENATE("CZ", MID(B69,7,2))</f>
        <v>CZ15</v>
      </c>
      <c r="F69" s="1" t="str">
        <f t="shared" si="12"/>
        <v>v03</v>
      </c>
      <c r="G69" s="2">
        <f>SUMIFS('Batch output'!$U$6:$U$14207,'Batch output'!$C$6:$C$14207,$D69,'Batch output'!$D$6:$D$14207,$E69,'Batch output'!$E$6:$E$14207,$F69,'Batch output'!$G$6:$G$14207,G$4)</f>
        <v>1834.31</v>
      </c>
      <c r="H69" s="2">
        <f>SUMIFS('Batch output'!$U$6:$U$14207,'Batch output'!$C$6:$C$14207,$D69,'Batch output'!$D$6:$D$14207,$E69,'Batch output'!$E$6:$E$14207,$F69,'Batch output'!$G$6:$G$14207,H$4)</f>
        <v>1805.53</v>
      </c>
      <c r="I69" s="1">
        <f t="shared" ref="I69:I76" si="18">(G69-H69)*1000</f>
        <v>28779.999999999971</v>
      </c>
      <c r="J69" s="2">
        <f>SUMIFS('Peak Demand output'!$J$4:$J$155,'Peak Demand output'!$D$4:$D$155,$D69,'Peak Demand output'!$E$4:$E$155,$E69,'Peak Demand output'!$F$4:$F$155,$F69,'Peak Demand output'!$G$4:$G$155,J$4)</f>
        <v>260.30360000000002</v>
      </c>
      <c r="K69" s="2">
        <f>SUMIFS('Peak Demand output'!$J$4:$J$155,'Peak Demand output'!$D$4:$D$155,$D69,'Peak Demand output'!$E$4:$E$155,$E69,'Peak Demand output'!$F$4:$F$155,$F69,'Peak Demand output'!$G$4:$G$155,K$4)</f>
        <v>248.01087000000001</v>
      </c>
      <c r="L69" s="1">
        <f t="shared" si="13"/>
        <v>12.292730000000006</v>
      </c>
      <c r="M69" s="2">
        <f>SUMIFS('Batch output'!$AH$6:$AH$14207,'Batch output'!$C$6:$C$14207,$D69,'Batch output'!$D$6:$D$14207,$E69,'Batch output'!$E$6:$E$14207,$F69,'Batch output'!$G$6:$G$14207,M$4)</f>
        <v>1243.6500000000001</v>
      </c>
      <c r="N69" s="2">
        <f>SUMIFS('Batch output'!$AH$6:$AH$14207,'Batch output'!$C$6:$C$14207,$D69,'Batch output'!$D$6:$D$14207,$E69,'Batch output'!$E$6:$E$14207,$F69,'Batch output'!$G$6:$G$14207,N$4)</f>
        <v>1243.6600000000001</v>
      </c>
      <c r="O69" s="1">
        <f t="shared" si="14"/>
        <v>-9.9999999999909051E-2</v>
      </c>
      <c r="P69" s="1" t="str">
        <f>IFERROR(INDEX('Vintage Weighting'!$S$3:$S$9,MATCH($F69,'Vintage Weighting'!$R$3:$R$9,0)),0)</f>
        <v>ex</v>
      </c>
      <c r="Q69" s="1" t="str">
        <f t="shared" ref="Q69:Q76" si="19">CONCATENATE(D69,"-",E69,"-",P69)</f>
        <v>Gro-CZ15-ex</v>
      </c>
      <c r="R69" s="14">
        <f>INDEX('Vintage Weighting'!$G$4:$M$1000,MATCH($Q69,'Vintage Weighting'!$F$4:$F$1000,0),MATCH($F69,'Vintage Weighting'!$G$3:$M$3,0))</f>
        <v>0.36987413723101914</v>
      </c>
      <c r="S69" s="1">
        <f t="shared" ref="S69:S76" si="20">R69*I69</f>
        <v>10644.97766950872</v>
      </c>
      <c r="T69" s="1">
        <f t="shared" ref="T69:T76" si="21">R69*L69</f>
        <v>4.5467629029638683</v>
      </c>
      <c r="U69" s="1">
        <f t="shared" ref="U69:U76" si="22">O69*R69</f>
        <v>-3.6987413723068276E-2</v>
      </c>
      <c r="V69" s="24">
        <f>INDEX('Building HVAC Tonnage'!F:F,MATCH(C69,'Building HVAC Tonnage'!E:E,0))</f>
        <v>180.66282949999999</v>
      </c>
      <c r="W69" s="1">
        <f t="shared" ref="W69:W76" si="23">S69/$V69</f>
        <v>58.921792041946965</v>
      </c>
      <c r="X69" s="1">
        <f t="shared" ref="X69:X76" si="24">T69/$V69</f>
        <v>2.5167118856421259E-2</v>
      </c>
      <c r="Y69" s="1">
        <f t="shared" ref="Y69:Y76" si="25">U69/$V69</f>
        <v>-2.0473173051387572E-4</v>
      </c>
      <c r="Z69" s="1" t="str">
        <f t="shared" ref="Z69:Z76" si="26">CONCATENATE(D69,"-",E69)</f>
        <v>Gro-CZ15</v>
      </c>
    </row>
    <row r="70" spans="2:26" x14ac:dyDescent="0.35">
      <c r="B70" s="17" t="s">
        <v>2270</v>
      </c>
      <c r="C70" s="1" t="str">
        <f t="shared" si="15"/>
        <v>Gro-CZ15-v07</v>
      </c>
      <c r="D70" s="1" t="str">
        <f t="shared" si="16"/>
        <v>Gro</v>
      </c>
      <c r="E70" s="1" t="str">
        <f t="shared" si="17"/>
        <v>CZ15</v>
      </c>
      <c r="F70" s="1" t="str">
        <f t="shared" ref="F70:F76" si="27">_xlfn.CONCAT("v",MID(B70,11,2))</f>
        <v>v07</v>
      </c>
      <c r="G70" s="2">
        <f>SUMIFS('Batch output'!$U$6:$U$14207,'Batch output'!$C$6:$C$14207,$D70,'Batch output'!$D$6:$D$14207,$E70,'Batch output'!$E$6:$E$14207,$F70,'Batch output'!$G$6:$G$14207,G$4)</f>
        <v>1700.65</v>
      </c>
      <c r="H70" s="2">
        <f>SUMIFS('Batch output'!$U$6:$U$14207,'Batch output'!$C$6:$C$14207,$D70,'Batch output'!$D$6:$D$14207,$E70,'Batch output'!$E$6:$E$14207,$F70,'Batch output'!$G$6:$G$14207,H$4)</f>
        <v>1666.29</v>
      </c>
      <c r="I70" s="1">
        <f t="shared" si="18"/>
        <v>34360.000000000131</v>
      </c>
      <c r="J70" s="2">
        <f>SUMIFS('Peak Demand output'!$J$4:$J$155,'Peak Demand output'!$D$4:$D$155,$D70,'Peak Demand output'!$E$4:$E$155,$E70,'Peak Demand output'!$F$4:$F$155,$F70,'Peak Demand output'!$G$4:$G$155,J$4)</f>
        <v>252.95446999999999</v>
      </c>
      <c r="K70" s="2">
        <f>SUMIFS('Peak Demand output'!$J$4:$J$155,'Peak Demand output'!$D$4:$D$155,$D70,'Peak Demand output'!$E$4:$E$155,$E70,'Peak Demand output'!$F$4:$F$155,$F70,'Peak Demand output'!$G$4:$G$155,K$4)</f>
        <v>238.54667000000001</v>
      </c>
      <c r="L70" s="1">
        <f t="shared" ref="L70:L76" si="28">(J70-K70)</f>
        <v>14.40779999999998</v>
      </c>
      <c r="M70" s="2">
        <f>SUMIFS('Batch output'!$AH$6:$AH$14207,'Batch output'!$C$6:$C$14207,$D70,'Batch output'!$D$6:$D$14207,$E70,'Batch output'!$E$6:$E$14207,$F70,'Batch output'!$G$6:$G$14207,M$4)</f>
        <v>753.86900000000003</v>
      </c>
      <c r="N70" s="2">
        <f>SUMIFS('Batch output'!$AH$6:$AH$14207,'Batch output'!$C$6:$C$14207,$D70,'Batch output'!$D$6:$D$14207,$E70,'Batch output'!$E$6:$E$14207,$F70,'Batch output'!$G$6:$G$14207,N$4)</f>
        <v>753.87599999999998</v>
      </c>
      <c r="O70" s="1">
        <f t="shared" ref="O70:O76" si="29">(M70-N70)*10</f>
        <v>-6.9999999999481588E-2</v>
      </c>
      <c r="P70" s="1" t="str">
        <f>IFERROR(INDEX('Vintage Weighting'!$S$3:$S$9,MATCH($F70,'Vintage Weighting'!$R$3:$R$9,0)),0)</f>
        <v>ex</v>
      </c>
      <c r="Q70" s="1" t="str">
        <f t="shared" si="19"/>
        <v>Gro-CZ15-ex</v>
      </c>
      <c r="R70" s="14">
        <f>INDEX('Vintage Weighting'!$G$4:$M$1000,MATCH($Q70,'Vintage Weighting'!$F$4:$F$1000,0),MATCH($F70,'Vintage Weighting'!$G$3:$M$3,0))</f>
        <v>0.22898903775883075</v>
      </c>
      <c r="S70" s="1">
        <f t="shared" si="20"/>
        <v>7868.0633373934543</v>
      </c>
      <c r="T70" s="1">
        <f t="shared" si="21"/>
        <v>3.2992282582216772</v>
      </c>
      <c r="U70" s="1">
        <f t="shared" si="22"/>
        <v>-1.6029232642999443E-2</v>
      </c>
      <c r="V70" s="24">
        <f>INDEX('Building HVAC Tonnage'!F:F,MATCH(C70,'Building HVAC Tonnage'!E:E,0))</f>
        <v>177.5143519166667</v>
      </c>
      <c r="W70" s="1">
        <f t="shared" si="23"/>
        <v>44.323533575961683</v>
      </c>
      <c r="X70" s="1">
        <f t="shared" si="24"/>
        <v>1.8585698691959762E-2</v>
      </c>
      <c r="Y70" s="1">
        <f t="shared" si="25"/>
        <v>-9.0298234874689422E-5</v>
      </c>
      <c r="Z70" s="1" t="str">
        <f t="shared" si="26"/>
        <v>Gro-CZ15</v>
      </c>
    </row>
    <row r="71" spans="2:26" x14ac:dyDescent="0.35">
      <c r="B71" s="17" t="s">
        <v>2271</v>
      </c>
      <c r="C71" s="1" t="str">
        <f t="shared" si="15"/>
        <v>Gro-CZ15-v11</v>
      </c>
      <c r="D71" s="1" t="str">
        <f t="shared" si="16"/>
        <v>Gro</v>
      </c>
      <c r="E71" s="1" t="str">
        <f t="shared" si="17"/>
        <v>CZ15</v>
      </c>
      <c r="F71" s="1" t="str">
        <f t="shared" si="27"/>
        <v>v11</v>
      </c>
      <c r="G71" s="2">
        <f>SUMIFS('Batch output'!$U$6:$U$14207,'Batch output'!$C$6:$C$14207,$D71,'Batch output'!$D$6:$D$14207,$E71,'Batch output'!$E$6:$E$14207,$F71,'Batch output'!$G$6:$G$14207,G$4)</f>
        <v>1674.8</v>
      </c>
      <c r="H71" s="2">
        <f>SUMIFS('Batch output'!$U$6:$U$14207,'Batch output'!$C$6:$C$14207,$D71,'Batch output'!$D$6:$D$14207,$E71,'Batch output'!$E$6:$E$14207,$F71,'Batch output'!$G$6:$G$14207,H$4)</f>
        <v>1644.13</v>
      </c>
      <c r="I71" s="1">
        <f t="shared" si="18"/>
        <v>30669.999999999847</v>
      </c>
      <c r="J71" s="2">
        <f>SUMIFS('Peak Demand output'!$J$4:$J$155,'Peak Demand output'!$D$4:$D$155,$D71,'Peak Demand output'!$E$4:$E$155,$E71,'Peak Demand output'!$F$4:$F$155,$F71,'Peak Demand output'!$G$4:$G$155,J$4)</f>
        <v>245.41287</v>
      </c>
      <c r="K71" s="2">
        <f>SUMIFS('Peak Demand output'!$J$4:$J$155,'Peak Demand output'!$D$4:$D$155,$D71,'Peak Demand output'!$E$4:$E$155,$E71,'Peak Demand output'!$F$4:$F$155,$F71,'Peak Demand output'!$G$4:$G$155,K$4)</f>
        <v>232.4736</v>
      </c>
      <c r="L71" s="1">
        <f t="shared" si="28"/>
        <v>12.939269999999993</v>
      </c>
      <c r="M71" s="2">
        <f>SUMIFS('Batch output'!$AH$6:$AH$14207,'Batch output'!$C$6:$C$14207,$D71,'Batch output'!$D$6:$D$14207,$E71,'Batch output'!$E$6:$E$14207,$F71,'Batch output'!$G$6:$G$14207,M$4)</f>
        <v>681.95500000000004</v>
      </c>
      <c r="N71" s="2">
        <f>SUMIFS('Batch output'!$AH$6:$AH$14207,'Batch output'!$C$6:$C$14207,$D71,'Batch output'!$D$6:$D$14207,$E71,'Batch output'!$E$6:$E$14207,$F71,'Batch output'!$G$6:$G$14207,N$4)</f>
        <v>681.91899999999998</v>
      </c>
      <c r="O71" s="1">
        <f t="shared" si="29"/>
        <v>0.36000000000058208</v>
      </c>
      <c r="P71" s="1" t="str">
        <f>IFERROR(INDEX('Vintage Weighting'!$S$3:$S$9,MATCH($F71,'Vintage Weighting'!$R$3:$R$9,0)),0)</f>
        <v>ex</v>
      </c>
      <c r="Q71" s="1" t="str">
        <f t="shared" si="19"/>
        <v>Gro-CZ15-ex</v>
      </c>
      <c r="R71" s="14">
        <f>INDEX('Vintage Weighting'!$G$4:$M$1000,MATCH($Q71,'Vintage Weighting'!$F$4:$F$1000,0),MATCH($F71,'Vintage Weighting'!$G$3:$M$3,0))</f>
        <v>0.22898903775883075</v>
      </c>
      <c r="S71" s="1">
        <f t="shared" si="20"/>
        <v>7023.0937880633046</v>
      </c>
      <c r="T71" s="1">
        <f t="shared" si="21"/>
        <v>2.9629509866017045</v>
      </c>
      <c r="U71" s="1">
        <f t="shared" si="22"/>
        <v>8.2436053593312367E-2</v>
      </c>
      <c r="V71" s="24">
        <f>INDEX('Building HVAC Tonnage'!F:F,MATCH(C71,'Building HVAC Tonnage'!E:E,0))</f>
        <v>164.23162491666665</v>
      </c>
      <c r="W71" s="1">
        <f t="shared" si="23"/>
        <v>42.763345924555743</v>
      </c>
      <c r="X71" s="1">
        <f t="shared" si="24"/>
        <v>1.8041293740503062E-2</v>
      </c>
      <c r="Y71" s="1">
        <f t="shared" si="25"/>
        <v>5.0194993586126632E-4</v>
      </c>
      <c r="Z71" s="1" t="str">
        <f t="shared" si="26"/>
        <v>Gro-CZ15</v>
      </c>
    </row>
    <row r="72" spans="2:26" x14ac:dyDescent="0.35">
      <c r="B72" s="17" t="s">
        <v>2272</v>
      </c>
      <c r="C72" s="1" t="str">
        <f t="shared" si="15"/>
        <v>Gro-CZ15-v15</v>
      </c>
      <c r="D72" s="1" t="str">
        <f t="shared" si="16"/>
        <v>Gro</v>
      </c>
      <c r="E72" s="1" t="str">
        <f t="shared" si="17"/>
        <v>CZ15</v>
      </c>
      <c r="F72" s="1" t="str">
        <f t="shared" si="27"/>
        <v>v15</v>
      </c>
      <c r="G72" s="2">
        <f>SUMIFS('Batch output'!$U$6:$U$14207,'Batch output'!$C$6:$C$14207,$D72,'Batch output'!$D$6:$D$14207,$E72,'Batch output'!$E$6:$E$14207,$F72,'Batch output'!$G$6:$G$14207,G$4)</f>
        <v>1600.44</v>
      </c>
      <c r="H72" s="2">
        <f>SUMIFS('Batch output'!$U$6:$U$14207,'Batch output'!$C$6:$C$14207,$D72,'Batch output'!$D$6:$D$14207,$E72,'Batch output'!$E$6:$E$14207,$F72,'Batch output'!$G$6:$G$14207,H$4)</f>
        <v>1571.65</v>
      </c>
      <c r="I72" s="1">
        <f t="shared" si="18"/>
        <v>28789.999999999964</v>
      </c>
      <c r="J72" s="2">
        <f>SUMIFS('Peak Demand output'!$J$4:$J$155,'Peak Demand output'!$D$4:$D$155,$D72,'Peak Demand output'!$E$4:$E$155,$E72,'Peak Demand output'!$F$4:$F$155,$F72,'Peak Demand output'!$G$4:$G$155,J$4)</f>
        <v>232.58027000000001</v>
      </c>
      <c r="K72" s="2">
        <f>SUMIFS('Peak Demand output'!$J$4:$J$155,'Peak Demand output'!$D$4:$D$155,$D72,'Peak Demand output'!$E$4:$E$155,$E72,'Peak Demand output'!$F$4:$F$155,$F72,'Peak Demand output'!$G$4:$G$155,K$4)</f>
        <v>220.50073</v>
      </c>
      <c r="L72" s="1">
        <f t="shared" si="28"/>
        <v>12.079540000000009</v>
      </c>
      <c r="M72" s="2">
        <f>SUMIFS('Batch output'!$AH$6:$AH$14207,'Batch output'!$C$6:$C$14207,$D72,'Batch output'!$D$6:$D$14207,$E72,'Batch output'!$E$6:$E$14207,$F72,'Batch output'!$G$6:$G$14207,M$4)</f>
        <v>761.10599999999999</v>
      </c>
      <c r="N72" s="2">
        <f>SUMIFS('Batch output'!$AH$6:$AH$14207,'Batch output'!$C$6:$C$14207,$D72,'Batch output'!$D$6:$D$14207,$E72,'Batch output'!$E$6:$E$14207,$F72,'Batch output'!$G$6:$G$14207,N$4)</f>
        <v>761.101</v>
      </c>
      <c r="O72" s="1">
        <f t="shared" si="29"/>
        <v>4.9999999999954525E-2</v>
      </c>
      <c r="P72" s="1" t="str">
        <f>IFERROR(INDEX('Vintage Weighting'!$S$3:$S$9,MATCH($F72,'Vintage Weighting'!$R$3:$R$9,0)),0)</f>
        <v>ex</v>
      </c>
      <c r="Q72" s="1" t="str">
        <f t="shared" si="19"/>
        <v>Gro-CZ15-ex</v>
      </c>
      <c r="R72" s="14">
        <f>INDEX('Vintage Weighting'!$G$4:$M$1000,MATCH($Q72,'Vintage Weighting'!$F$4:$F$1000,0),MATCH($F72,'Vintage Weighting'!$G$3:$M$3,0))</f>
        <v>0.17214778725131957</v>
      </c>
      <c r="S72" s="1">
        <f t="shared" si="20"/>
        <v>4956.1347949654846</v>
      </c>
      <c r="T72" s="1">
        <f t="shared" si="21"/>
        <v>2.0794660820138064</v>
      </c>
      <c r="U72" s="1">
        <f t="shared" si="22"/>
        <v>8.6073893625581502E-3</v>
      </c>
      <c r="V72" s="24">
        <f>INDEX('Building HVAC Tonnage'!F:F,MATCH(C72,'Building HVAC Tonnage'!E:E,0))</f>
        <v>158.78840558333334</v>
      </c>
      <c r="W72" s="1">
        <f t="shared" si="23"/>
        <v>31.212195731535751</v>
      </c>
      <c r="X72" s="1">
        <f t="shared" si="24"/>
        <v>1.3095830733828277E-2</v>
      </c>
      <c r="Y72" s="1">
        <f t="shared" si="25"/>
        <v>5.4206661569134072E-5</v>
      </c>
      <c r="Z72" s="1" t="str">
        <f t="shared" si="26"/>
        <v>Gro-CZ15</v>
      </c>
    </row>
    <row r="73" spans="2:26" x14ac:dyDescent="0.35">
      <c r="B73" s="17" t="s">
        <v>2273</v>
      </c>
      <c r="C73" s="1" t="str">
        <f t="shared" si="15"/>
        <v>WRf-CZ15-v03</v>
      </c>
      <c r="D73" s="1" t="str">
        <f t="shared" si="16"/>
        <v>WRf</v>
      </c>
      <c r="E73" s="1" t="str">
        <f t="shared" si="17"/>
        <v>CZ15</v>
      </c>
      <c r="F73" s="1" t="str">
        <f t="shared" si="27"/>
        <v>v03</v>
      </c>
      <c r="G73" s="2">
        <f>SUMIFS('Batch output'!$U$6:$U$14207,'Batch output'!$C$6:$C$14207,$D73,'Batch output'!$D$6:$D$14207,$E73,'Batch output'!$E$6:$E$14207,$F73,'Batch output'!$G$6:$G$14207,G$4)</f>
        <v>4110.1899999999996</v>
      </c>
      <c r="H73" s="2">
        <f>SUMIFS('Batch output'!$U$6:$U$14207,'Batch output'!$C$6:$C$14207,$D73,'Batch output'!$D$6:$D$14207,$E73,'Batch output'!$E$6:$E$14207,$F73,'Batch output'!$G$6:$G$14207,H$4)</f>
        <v>4104.7700000000004</v>
      </c>
      <c r="I73" s="1">
        <f t="shared" si="18"/>
        <v>5419.9999999991633</v>
      </c>
      <c r="J73" s="2">
        <f>SUMIFS('Peak Demand output'!$J$4:$J$155,'Peak Demand output'!$D$4:$D$155,$D73,'Peak Demand output'!$E$4:$E$155,$E73,'Peak Demand output'!$F$4:$F$155,$F73,'Peak Demand output'!$G$4:$G$155,J$4)</f>
        <v>536.57407000000001</v>
      </c>
      <c r="K73" s="2">
        <f>SUMIFS('Peak Demand output'!$J$4:$J$155,'Peak Demand output'!$D$4:$D$155,$D73,'Peak Demand output'!$E$4:$E$155,$E73,'Peak Demand output'!$F$4:$F$155,$F73,'Peak Demand output'!$G$4:$G$155,K$4)</f>
        <v>534.95519999999999</v>
      </c>
      <c r="L73" s="1">
        <f t="shared" si="28"/>
        <v>1.6188700000000154</v>
      </c>
      <c r="M73" s="2">
        <f>SUMIFS('Batch output'!$AH$6:$AH$14207,'Batch output'!$C$6:$C$14207,$D73,'Batch output'!$D$6:$D$14207,$E73,'Batch output'!$E$6:$E$14207,$F73,'Batch output'!$G$6:$G$14207,M$4)</f>
        <v>27.751300000000001</v>
      </c>
      <c r="N73" s="2">
        <f>SUMIFS('Batch output'!$AH$6:$AH$14207,'Batch output'!$C$6:$C$14207,$D73,'Batch output'!$D$6:$D$14207,$E73,'Batch output'!$E$6:$E$14207,$F73,'Batch output'!$G$6:$G$14207,N$4)</f>
        <v>27.757200000000001</v>
      </c>
      <c r="O73" s="1">
        <f t="shared" si="29"/>
        <v>-5.9000000000004604E-2</v>
      </c>
      <c r="P73" s="1" t="str">
        <f>IFERROR(INDEX('Vintage Weighting'!$S$3:$S$9,MATCH($F73,'Vintage Weighting'!$R$3:$R$9,0)),0)</f>
        <v>ex</v>
      </c>
      <c r="Q73" s="1" t="str">
        <f t="shared" si="19"/>
        <v>WRf-CZ15-ex</v>
      </c>
      <c r="R73" s="14">
        <f>INDEX('Vintage Weighting'!$G$4:$M$1000,MATCH($Q73,'Vintage Weighting'!$F$4:$F$1000,0),MATCH($F73,'Vintage Weighting'!$G$3:$M$3,0))</f>
        <v>0.27777777777777779</v>
      </c>
      <c r="S73" s="1">
        <f t="shared" si="20"/>
        <v>1505.5555555553233</v>
      </c>
      <c r="T73" s="1">
        <f t="shared" si="21"/>
        <v>0.44968611111111539</v>
      </c>
      <c r="U73" s="1">
        <f t="shared" si="22"/>
        <v>-1.6388888888890167E-2</v>
      </c>
      <c r="V73" s="24">
        <f>INDEX('Building HVAC Tonnage'!F:F,MATCH(C73,'Building HVAC Tonnage'!E:E,0))</f>
        <v>17.564100833333335</v>
      </c>
      <c r="W73" s="1">
        <f t="shared" si="23"/>
        <v>85.717770003805953</v>
      </c>
      <c r="X73" s="1">
        <f t="shared" si="24"/>
        <v>2.5602569432856839E-2</v>
      </c>
      <c r="Y73" s="1">
        <f t="shared" si="25"/>
        <v>-9.3309011627780924E-4</v>
      </c>
      <c r="Z73" s="1" t="str">
        <f t="shared" si="26"/>
        <v>WRf-CZ15</v>
      </c>
    </row>
    <row r="74" spans="2:26" x14ac:dyDescent="0.35">
      <c r="B74" s="17" t="s">
        <v>2274</v>
      </c>
      <c r="C74" s="1" t="str">
        <f t="shared" si="15"/>
        <v>WRf-CZ15-v07</v>
      </c>
      <c r="D74" s="1" t="str">
        <f t="shared" si="16"/>
        <v>WRf</v>
      </c>
      <c r="E74" s="1" t="str">
        <f t="shared" si="17"/>
        <v>CZ15</v>
      </c>
      <c r="F74" s="1" t="str">
        <f t="shared" si="27"/>
        <v>v07</v>
      </c>
      <c r="G74" s="2">
        <f>SUMIFS('Batch output'!$U$6:$U$14207,'Batch output'!$C$6:$C$14207,$D74,'Batch output'!$D$6:$D$14207,$E74,'Batch output'!$E$6:$E$14207,$F74,'Batch output'!$G$6:$G$14207,G$4)</f>
        <v>3937.85</v>
      </c>
      <c r="H74" s="2">
        <f>SUMIFS('Batch output'!$U$6:$U$14207,'Batch output'!$C$6:$C$14207,$D74,'Batch output'!$D$6:$D$14207,$E74,'Batch output'!$E$6:$E$14207,$F74,'Batch output'!$G$6:$G$14207,H$4)</f>
        <v>3932.57</v>
      </c>
      <c r="I74" s="1">
        <f t="shared" si="18"/>
        <v>5279.9999999997453</v>
      </c>
      <c r="J74" s="2">
        <f>SUMIFS('Peak Demand output'!$J$4:$J$155,'Peak Demand output'!$D$4:$D$155,$D74,'Peak Demand output'!$E$4:$E$155,$E74,'Peak Demand output'!$F$4:$F$155,$F74,'Peak Demand output'!$G$4:$G$155,J$4)</f>
        <v>493.78012999999999</v>
      </c>
      <c r="K74" s="2">
        <f>SUMIFS('Peak Demand output'!$J$4:$J$155,'Peak Demand output'!$D$4:$D$155,$D74,'Peak Demand output'!$E$4:$E$155,$E74,'Peak Demand output'!$F$4:$F$155,$F74,'Peak Demand output'!$G$4:$G$155,K$4)</f>
        <v>492.22212999999999</v>
      </c>
      <c r="L74" s="1">
        <f t="shared" si="28"/>
        <v>1.5579999999999927</v>
      </c>
      <c r="M74" s="2">
        <f>SUMIFS('Batch output'!$AH$6:$AH$14207,'Batch output'!$C$6:$C$14207,$D74,'Batch output'!$D$6:$D$14207,$E74,'Batch output'!$E$6:$E$14207,$F74,'Batch output'!$G$6:$G$14207,M$4)</f>
        <v>27.620699999999999</v>
      </c>
      <c r="N74" s="2">
        <f>SUMIFS('Batch output'!$AH$6:$AH$14207,'Batch output'!$C$6:$C$14207,$D74,'Batch output'!$D$6:$D$14207,$E74,'Batch output'!$E$6:$E$14207,$F74,'Batch output'!$G$6:$G$14207,N$4)</f>
        <v>27.621700000000001</v>
      </c>
      <c r="O74" s="1">
        <f t="shared" si="29"/>
        <v>-1.0000000000012221E-2</v>
      </c>
      <c r="P74" s="1" t="str">
        <f>IFERROR(INDEX('Vintage Weighting'!$S$3:$S$9,MATCH($F74,'Vintage Weighting'!$R$3:$R$9,0)),0)</f>
        <v>ex</v>
      </c>
      <c r="Q74" s="1" t="str">
        <f t="shared" si="19"/>
        <v>WRf-CZ15-ex</v>
      </c>
      <c r="R74" s="14">
        <f>INDEX('Vintage Weighting'!$G$4:$M$1000,MATCH($Q74,'Vintage Weighting'!$F$4:$F$1000,0),MATCH($F74,'Vintage Weighting'!$G$3:$M$3,0))</f>
        <v>0.2592592592592593</v>
      </c>
      <c r="S74" s="1">
        <f t="shared" si="20"/>
        <v>1368.888888888823</v>
      </c>
      <c r="T74" s="1">
        <f t="shared" si="21"/>
        <v>0.40392592592592408</v>
      </c>
      <c r="U74" s="1">
        <f t="shared" si="22"/>
        <v>-2.5925925925957614E-3</v>
      </c>
      <c r="V74" s="24">
        <f>INDEX('Building HVAC Tonnage'!F:F,MATCH(C74,'Building HVAC Tonnage'!E:E,0))</f>
        <v>17.840733333333336</v>
      </c>
      <c r="W74" s="1">
        <f t="shared" si="23"/>
        <v>76.728285957349811</v>
      </c>
      <c r="X74" s="1">
        <f t="shared" si="24"/>
        <v>2.2640657106355346E-2</v>
      </c>
      <c r="Y74" s="1">
        <f t="shared" si="25"/>
        <v>-1.4531872340425622E-4</v>
      </c>
      <c r="Z74" s="1" t="str">
        <f t="shared" si="26"/>
        <v>WRf-CZ15</v>
      </c>
    </row>
    <row r="75" spans="2:26" x14ac:dyDescent="0.35">
      <c r="B75" s="17" t="s">
        <v>2275</v>
      </c>
      <c r="C75" s="1" t="str">
        <f t="shared" si="15"/>
        <v>WRf-CZ15-v11</v>
      </c>
      <c r="D75" s="1" t="str">
        <f t="shared" si="16"/>
        <v>WRf</v>
      </c>
      <c r="E75" s="1" t="str">
        <f t="shared" si="17"/>
        <v>CZ15</v>
      </c>
      <c r="F75" s="1" t="str">
        <f t="shared" si="27"/>
        <v>v11</v>
      </c>
      <c r="G75" s="2">
        <f>SUMIFS('Batch output'!$U$6:$U$14207,'Batch output'!$C$6:$C$14207,$D75,'Batch output'!$D$6:$D$14207,$E75,'Batch output'!$E$6:$E$14207,$F75,'Batch output'!$G$6:$G$14207,G$4)</f>
        <v>3732.58</v>
      </c>
      <c r="H75" s="2">
        <f>SUMIFS('Batch output'!$U$6:$U$14207,'Batch output'!$C$6:$C$14207,$D75,'Batch output'!$D$6:$D$14207,$E75,'Batch output'!$E$6:$E$14207,$F75,'Batch output'!$G$6:$G$14207,H$4)</f>
        <v>3728.06</v>
      </c>
      <c r="I75" s="1">
        <f t="shared" si="18"/>
        <v>4519.9999999999818</v>
      </c>
      <c r="J75" s="2">
        <f>SUMIFS('Peak Demand output'!$J$4:$J$155,'Peak Demand output'!$D$4:$D$155,$D75,'Peak Demand output'!$E$4:$E$155,$E75,'Peak Demand output'!$F$4:$F$155,$F75,'Peak Demand output'!$G$4:$G$155,J$4)</f>
        <v>463.22372999999999</v>
      </c>
      <c r="K75" s="2">
        <f>SUMIFS('Peak Demand output'!$J$4:$J$155,'Peak Demand output'!$D$4:$D$155,$D75,'Peak Demand output'!$E$4:$E$155,$E75,'Peak Demand output'!$F$4:$F$155,$F75,'Peak Demand output'!$G$4:$G$155,K$4)</f>
        <v>461.56319999999999</v>
      </c>
      <c r="L75" s="1">
        <f t="shared" si="28"/>
        <v>1.6605299999999943</v>
      </c>
      <c r="M75" s="2">
        <f>SUMIFS('Batch output'!$AH$6:$AH$14207,'Batch output'!$C$6:$C$14207,$D75,'Batch output'!$D$6:$D$14207,$E75,'Batch output'!$E$6:$E$14207,$F75,'Batch output'!$G$6:$G$14207,M$4)</f>
        <v>29.3504</v>
      </c>
      <c r="N75" s="2">
        <f>SUMIFS('Batch output'!$AH$6:$AH$14207,'Batch output'!$C$6:$C$14207,$D75,'Batch output'!$D$6:$D$14207,$E75,'Batch output'!$E$6:$E$14207,$F75,'Batch output'!$G$6:$G$14207,N$4)</f>
        <v>29.354500000000002</v>
      </c>
      <c r="O75" s="1">
        <f t="shared" si="29"/>
        <v>-4.1000000000011028E-2</v>
      </c>
      <c r="P75" s="1" t="str">
        <f>IFERROR(INDEX('Vintage Weighting'!$S$3:$S$9,MATCH($F75,'Vintage Weighting'!$R$3:$R$9,0)),0)</f>
        <v>ex</v>
      </c>
      <c r="Q75" s="1" t="str">
        <f t="shared" si="19"/>
        <v>WRf-CZ15-ex</v>
      </c>
      <c r="R75" s="14">
        <f>INDEX('Vintage Weighting'!$G$4:$M$1000,MATCH($Q75,'Vintage Weighting'!$F$4:$F$1000,0),MATCH($F75,'Vintage Weighting'!$G$3:$M$3,0))</f>
        <v>0.2592592592592593</v>
      </c>
      <c r="S75" s="1">
        <f t="shared" si="20"/>
        <v>1171.8518518518474</v>
      </c>
      <c r="T75" s="1">
        <f t="shared" si="21"/>
        <v>0.43050777777777638</v>
      </c>
      <c r="U75" s="1">
        <f t="shared" si="22"/>
        <v>-1.062962962963249E-2</v>
      </c>
      <c r="V75" s="24">
        <f>INDEX('Building HVAC Tonnage'!F:F,MATCH(C75,'Building HVAC Tonnage'!E:E,0))</f>
        <v>20.374207500000001</v>
      </c>
      <c r="W75" s="1">
        <f t="shared" si="23"/>
        <v>57.516438460335074</v>
      </c>
      <c r="X75" s="1">
        <f t="shared" si="24"/>
        <v>2.1130037954986781E-2</v>
      </c>
      <c r="Y75" s="1">
        <f t="shared" si="25"/>
        <v>-5.2171990638813753E-4</v>
      </c>
      <c r="Z75" s="1" t="str">
        <f t="shared" si="26"/>
        <v>WRf-CZ15</v>
      </c>
    </row>
    <row r="76" spans="2:26" x14ac:dyDescent="0.35">
      <c r="B76" s="17" t="s">
        <v>2276</v>
      </c>
      <c r="C76" s="1" t="str">
        <f t="shared" si="15"/>
        <v>WRf-CZ15-v15</v>
      </c>
      <c r="D76" s="1" t="str">
        <f t="shared" si="16"/>
        <v>WRf</v>
      </c>
      <c r="E76" s="1" t="str">
        <f t="shared" si="17"/>
        <v>CZ15</v>
      </c>
      <c r="F76" s="1" t="str">
        <f t="shared" si="27"/>
        <v>v15</v>
      </c>
      <c r="G76" s="2">
        <f>SUMIFS('Batch output'!$U$6:$U$14207,'Batch output'!$C$6:$C$14207,$D76,'Batch output'!$D$6:$D$14207,$E76,'Batch output'!$E$6:$E$14207,$F76,'Batch output'!$G$6:$G$14207,G$4)</f>
        <v>3725.91</v>
      </c>
      <c r="H76" s="2">
        <f>SUMIFS('Batch output'!$U$6:$U$14207,'Batch output'!$C$6:$C$14207,$D76,'Batch output'!$D$6:$D$14207,$E76,'Batch output'!$E$6:$E$14207,$F76,'Batch output'!$G$6:$G$14207,H$4)</f>
        <v>3721.39</v>
      </c>
      <c r="I76" s="1">
        <f t="shared" si="18"/>
        <v>4519.9999999999818</v>
      </c>
      <c r="J76" s="2">
        <f>SUMIFS('Peak Demand output'!$J$4:$J$155,'Peak Demand output'!$D$4:$D$155,$D76,'Peak Demand output'!$E$4:$E$155,$E76,'Peak Demand output'!$F$4:$F$155,$F76,'Peak Demand output'!$G$4:$G$155,J$4)</f>
        <v>462.97467</v>
      </c>
      <c r="K76" s="2">
        <f>SUMIFS('Peak Demand output'!$J$4:$J$155,'Peak Demand output'!$D$4:$D$155,$D76,'Peak Demand output'!$E$4:$E$155,$E76,'Peak Demand output'!$F$4:$F$155,$F76,'Peak Demand output'!$G$4:$G$155,K$4)</f>
        <v>461.37220000000002</v>
      </c>
      <c r="L76" s="1">
        <f t="shared" si="28"/>
        <v>1.6024699999999825</v>
      </c>
      <c r="M76" s="2">
        <f>SUMIFS('Batch output'!$AH$6:$AH$14207,'Batch output'!$C$6:$C$14207,$D76,'Batch output'!$D$6:$D$14207,$E76,'Batch output'!$E$6:$E$14207,$F76,'Batch output'!$G$6:$G$14207,M$4)</f>
        <v>29.1037</v>
      </c>
      <c r="N76" s="2">
        <f>SUMIFS('Batch output'!$AH$6:$AH$14207,'Batch output'!$C$6:$C$14207,$D76,'Batch output'!$D$6:$D$14207,$E76,'Batch output'!$E$6:$E$14207,$F76,'Batch output'!$G$6:$G$14207,N$4)</f>
        <v>29.105499999999999</v>
      </c>
      <c r="O76" s="1">
        <f t="shared" si="29"/>
        <v>-1.7999999999993577E-2</v>
      </c>
      <c r="P76" s="1" t="str">
        <f>IFERROR(INDEX('Vintage Weighting'!$S$3:$S$9,MATCH($F76,'Vintage Weighting'!$R$3:$R$9,0)),0)</f>
        <v>ex</v>
      </c>
      <c r="Q76" s="1" t="str">
        <f t="shared" si="19"/>
        <v>WRf-CZ15-ex</v>
      </c>
      <c r="R76" s="14">
        <f>INDEX('Vintage Weighting'!$G$4:$M$1000,MATCH($Q76,'Vintage Weighting'!$F$4:$F$1000,0),MATCH($F76,'Vintage Weighting'!$G$3:$M$3,0))</f>
        <v>0.20370370370370372</v>
      </c>
      <c r="S76" s="1">
        <f t="shared" si="20"/>
        <v>920.74074074073712</v>
      </c>
      <c r="T76" s="1">
        <f t="shared" si="21"/>
        <v>0.32642907407407051</v>
      </c>
      <c r="U76" s="1">
        <f t="shared" si="22"/>
        <v>-3.6666666666653586E-3</v>
      </c>
      <c r="V76" s="24">
        <f>INDEX('Building HVAC Tonnage'!F:F,MATCH(C76,'Building HVAC Tonnage'!E:E,0))</f>
        <v>19.787230000000001</v>
      </c>
      <c r="W76" s="1">
        <f t="shared" si="23"/>
        <v>46.532068447212524</v>
      </c>
      <c r="X76" s="1">
        <f t="shared" si="24"/>
        <v>1.6496956576239851E-2</v>
      </c>
      <c r="Y76" s="1">
        <f t="shared" si="25"/>
        <v>-1.8530469735609069E-4</v>
      </c>
      <c r="Z76" s="1" t="str">
        <f t="shared" si="26"/>
        <v>WRf-CZ15</v>
      </c>
    </row>
  </sheetData>
  <autoFilter ref="B4:Z76" xr:uid="{FF50B340-74BD-45FE-9D13-1B2ACE28992E}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59FFEA-5AAD-459F-869F-B246411B225D}">
  <sheetPr codeName="Sheet5"/>
  <dimension ref="A1:BZ157"/>
  <sheetViews>
    <sheetView topLeftCell="AB1" workbookViewId="0">
      <selection activeCell="AH7" sqref="AH7:AH12"/>
    </sheetView>
  </sheetViews>
  <sheetFormatPr defaultRowHeight="14.5" x14ac:dyDescent="0.35"/>
  <cols>
    <col min="1" max="1" width="19.81640625" bestFit="1" customWidth="1"/>
    <col min="2" max="2" width="55.54296875" bestFit="1" customWidth="1"/>
    <col min="6" max="6" width="18.81640625" bestFit="1" customWidth="1"/>
    <col min="7" max="7" width="14.6328125" bestFit="1" customWidth="1"/>
  </cols>
  <sheetData>
    <row r="1" spans="1:78" x14ac:dyDescent="0.35">
      <c r="I1" t="s">
        <v>0</v>
      </c>
      <c r="V1" t="s">
        <v>1</v>
      </c>
      <c r="AI1" t="s">
        <v>2</v>
      </c>
      <c r="AV1" t="s">
        <v>3</v>
      </c>
      <c r="BO1" t="s">
        <v>4</v>
      </c>
    </row>
    <row r="2" spans="1:78" x14ac:dyDescent="0.35">
      <c r="I2" t="s">
        <v>5</v>
      </c>
      <c r="J2" t="s">
        <v>5</v>
      </c>
      <c r="K2" t="s">
        <v>5</v>
      </c>
      <c r="L2" t="s">
        <v>5</v>
      </c>
      <c r="M2" t="s">
        <v>5</v>
      </c>
      <c r="N2" t="s">
        <v>5</v>
      </c>
      <c r="O2" t="s">
        <v>5</v>
      </c>
      <c r="P2" t="s">
        <v>5</v>
      </c>
      <c r="Q2" t="s">
        <v>5</v>
      </c>
      <c r="R2" t="s">
        <v>5</v>
      </c>
      <c r="S2" t="s">
        <v>5</v>
      </c>
      <c r="T2" t="s">
        <v>5</v>
      </c>
      <c r="U2" t="s">
        <v>5</v>
      </c>
      <c r="V2" t="s">
        <v>5</v>
      </c>
      <c r="W2" t="s">
        <v>5</v>
      </c>
      <c r="X2" t="s">
        <v>5</v>
      </c>
      <c r="Y2" t="s">
        <v>5</v>
      </c>
      <c r="Z2" t="s">
        <v>5</v>
      </c>
      <c r="AA2" t="s">
        <v>5</v>
      </c>
      <c r="AB2" t="s">
        <v>5</v>
      </c>
      <c r="AC2" t="s">
        <v>5</v>
      </c>
      <c r="AD2" t="s">
        <v>5</v>
      </c>
      <c r="AE2" t="s">
        <v>5</v>
      </c>
      <c r="AF2" t="s">
        <v>5</v>
      </c>
      <c r="AG2" t="s">
        <v>5</v>
      </c>
      <c r="AH2" t="s">
        <v>5</v>
      </c>
      <c r="AI2" t="s">
        <v>5</v>
      </c>
      <c r="AJ2" t="s">
        <v>5</v>
      </c>
      <c r="AK2" t="s">
        <v>5</v>
      </c>
      <c r="AL2" t="s">
        <v>5</v>
      </c>
      <c r="AM2" t="s">
        <v>5</v>
      </c>
      <c r="AN2" t="s">
        <v>5</v>
      </c>
      <c r="AO2" t="s">
        <v>5</v>
      </c>
      <c r="AP2" t="s">
        <v>5</v>
      </c>
      <c r="AQ2" t="s">
        <v>5</v>
      </c>
      <c r="AR2" t="s">
        <v>5</v>
      </c>
      <c r="AS2" t="s">
        <v>5</v>
      </c>
      <c r="AT2" t="s">
        <v>5</v>
      </c>
      <c r="AU2" t="s">
        <v>5</v>
      </c>
      <c r="AV2" t="s">
        <v>5</v>
      </c>
      <c r="AW2" t="s">
        <v>5</v>
      </c>
      <c r="AX2" t="s">
        <v>5</v>
      </c>
      <c r="AY2" t="s">
        <v>5</v>
      </c>
      <c r="AZ2" t="s">
        <v>5</v>
      </c>
      <c r="BA2" t="s">
        <v>5</v>
      </c>
      <c r="BB2" t="s">
        <v>5</v>
      </c>
      <c r="BC2" t="s">
        <v>5</v>
      </c>
      <c r="BD2" t="s">
        <v>5</v>
      </c>
      <c r="BE2" t="s">
        <v>5</v>
      </c>
      <c r="BF2" t="s">
        <v>5</v>
      </c>
      <c r="BG2" t="s">
        <v>5</v>
      </c>
      <c r="BH2" t="s">
        <v>5</v>
      </c>
      <c r="BI2" t="s">
        <v>6</v>
      </c>
      <c r="BJ2" t="s">
        <v>7</v>
      </c>
      <c r="BK2" t="s">
        <v>8</v>
      </c>
      <c r="BL2" t="s">
        <v>8</v>
      </c>
      <c r="BM2" t="s">
        <v>8</v>
      </c>
      <c r="BN2" t="s">
        <v>8</v>
      </c>
      <c r="BO2" t="s">
        <v>9</v>
      </c>
    </row>
    <row r="3" spans="1:78" x14ac:dyDescent="0.35">
      <c r="C3" s="1" t="str">
        <f>LEFT(B3,3)</f>
        <v/>
      </c>
      <c r="D3" s="1" t="str">
        <f>MID(B3,5,4)</f>
        <v/>
      </c>
      <c r="E3" s="1" t="str">
        <f>MID(B3,10,3)</f>
        <v/>
      </c>
      <c r="F3" s="1"/>
      <c r="G3" s="1" t="str">
        <f>MID(B3,25,50)</f>
        <v/>
      </c>
      <c r="I3" t="s">
        <v>10</v>
      </c>
      <c r="J3" t="s">
        <v>11</v>
      </c>
      <c r="K3" t="s">
        <v>12</v>
      </c>
      <c r="L3" t="s">
        <v>10</v>
      </c>
      <c r="M3" t="s">
        <v>13</v>
      </c>
      <c r="N3" t="s">
        <v>14</v>
      </c>
      <c r="O3" t="s">
        <v>15</v>
      </c>
      <c r="P3" t="s">
        <v>16</v>
      </c>
      <c r="Q3" t="s">
        <v>17</v>
      </c>
      <c r="R3" t="s">
        <v>18</v>
      </c>
      <c r="S3" t="s">
        <v>19</v>
      </c>
      <c r="T3" t="s">
        <v>20</v>
      </c>
      <c r="V3" t="s">
        <v>10</v>
      </c>
      <c r="W3" t="s">
        <v>11</v>
      </c>
      <c r="X3" t="s">
        <v>12</v>
      </c>
      <c r="Y3" t="s">
        <v>10</v>
      </c>
      <c r="Z3" t="s">
        <v>13</v>
      </c>
      <c r="AA3" t="s">
        <v>14</v>
      </c>
      <c r="AB3" t="s">
        <v>15</v>
      </c>
      <c r="AC3" t="s">
        <v>16</v>
      </c>
      <c r="AD3" t="s">
        <v>17</v>
      </c>
      <c r="AE3" t="s">
        <v>18</v>
      </c>
      <c r="AF3" t="s">
        <v>19</v>
      </c>
      <c r="AG3" t="s">
        <v>20</v>
      </c>
      <c r="AI3" t="s">
        <v>10</v>
      </c>
      <c r="AJ3" t="s">
        <v>11</v>
      </c>
      <c r="AK3" t="s">
        <v>12</v>
      </c>
      <c r="AL3" t="s">
        <v>10</v>
      </c>
      <c r="AM3" t="s">
        <v>13</v>
      </c>
      <c r="AN3" t="s">
        <v>14</v>
      </c>
      <c r="AO3" t="s">
        <v>15</v>
      </c>
      <c r="AP3" t="s">
        <v>16</v>
      </c>
      <c r="AQ3" t="s">
        <v>17</v>
      </c>
      <c r="AR3" t="s">
        <v>18</v>
      </c>
      <c r="AS3" t="s">
        <v>19</v>
      </c>
      <c r="AT3" t="s">
        <v>20</v>
      </c>
      <c r="AV3" t="s">
        <v>10</v>
      </c>
      <c r="AW3" t="s">
        <v>11</v>
      </c>
      <c r="AX3" t="s">
        <v>12</v>
      </c>
      <c r="AY3" t="s">
        <v>10</v>
      </c>
      <c r="AZ3" t="s">
        <v>13</v>
      </c>
      <c r="BA3" t="s">
        <v>14</v>
      </c>
      <c r="BB3" t="s">
        <v>15</v>
      </c>
      <c r="BC3" t="s">
        <v>16</v>
      </c>
      <c r="BD3" t="s">
        <v>17</v>
      </c>
      <c r="BE3" t="s">
        <v>18</v>
      </c>
      <c r="BF3" t="s">
        <v>19</v>
      </c>
      <c r="BG3" t="s">
        <v>20</v>
      </c>
      <c r="BI3" t="s">
        <v>21</v>
      </c>
      <c r="BJ3" t="s">
        <v>22</v>
      </c>
      <c r="BK3" t="s">
        <v>23</v>
      </c>
      <c r="BL3" t="s">
        <v>24</v>
      </c>
      <c r="BM3" t="s">
        <v>25</v>
      </c>
      <c r="BN3" t="s">
        <v>26</v>
      </c>
      <c r="BP3" t="s">
        <v>27</v>
      </c>
      <c r="BY3" t="s">
        <v>28</v>
      </c>
    </row>
    <row r="4" spans="1:78" x14ac:dyDescent="0.35">
      <c r="C4" t="s">
        <v>29</v>
      </c>
      <c r="I4" t="s">
        <v>30</v>
      </c>
      <c r="J4" t="s">
        <v>31</v>
      </c>
      <c r="K4" t="s">
        <v>32</v>
      </c>
      <c r="L4" t="s">
        <v>33</v>
      </c>
      <c r="M4" t="s">
        <v>34</v>
      </c>
      <c r="N4" t="s">
        <v>35</v>
      </c>
      <c r="O4" t="s">
        <v>36</v>
      </c>
      <c r="P4" t="s">
        <v>37</v>
      </c>
      <c r="Q4" t="s">
        <v>38</v>
      </c>
      <c r="R4" t="s">
        <v>39</v>
      </c>
      <c r="S4" t="s">
        <v>40</v>
      </c>
      <c r="T4" t="s">
        <v>40</v>
      </c>
      <c r="U4" t="s">
        <v>41</v>
      </c>
      <c r="V4" t="s">
        <v>30</v>
      </c>
      <c r="W4" t="s">
        <v>31</v>
      </c>
      <c r="X4" t="s">
        <v>32</v>
      </c>
      <c r="Y4" t="s">
        <v>33</v>
      </c>
      <c r="Z4" t="s">
        <v>34</v>
      </c>
      <c r="AA4" t="s">
        <v>35</v>
      </c>
      <c r="AB4" t="s">
        <v>36</v>
      </c>
      <c r="AC4" t="s">
        <v>37</v>
      </c>
      <c r="AD4" t="s">
        <v>38</v>
      </c>
      <c r="AE4" t="s">
        <v>39</v>
      </c>
      <c r="AF4" t="s">
        <v>40</v>
      </c>
      <c r="AG4" t="s">
        <v>40</v>
      </c>
      <c r="AH4" t="s">
        <v>41</v>
      </c>
      <c r="AI4" t="s">
        <v>30</v>
      </c>
      <c r="AJ4" t="s">
        <v>31</v>
      </c>
      <c r="AK4" t="s">
        <v>32</v>
      </c>
      <c r="AL4" t="s">
        <v>33</v>
      </c>
      <c r="AM4" t="s">
        <v>34</v>
      </c>
      <c r="AN4" t="s">
        <v>35</v>
      </c>
      <c r="AO4" t="s">
        <v>36</v>
      </c>
      <c r="AP4" t="s">
        <v>37</v>
      </c>
      <c r="AQ4" t="s">
        <v>38</v>
      </c>
      <c r="AR4" t="s">
        <v>39</v>
      </c>
      <c r="AS4" t="s">
        <v>40</v>
      </c>
      <c r="AT4" t="s">
        <v>40</v>
      </c>
      <c r="AU4" t="s">
        <v>41</v>
      </c>
      <c r="AV4" t="s">
        <v>30</v>
      </c>
      <c r="AW4" t="s">
        <v>31</v>
      </c>
      <c r="AX4" t="s">
        <v>32</v>
      </c>
      <c r="AY4" t="s">
        <v>33</v>
      </c>
      <c r="AZ4" t="s">
        <v>34</v>
      </c>
      <c r="BA4" t="s">
        <v>35</v>
      </c>
      <c r="BB4" t="s">
        <v>36</v>
      </c>
      <c r="BC4" t="s">
        <v>37</v>
      </c>
      <c r="BD4" t="s">
        <v>38</v>
      </c>
      <c r="BE4" t="s">
        <v>39</v>
      </c>
      <c r="BF4" t="s">
        <v>40</v>
      </c>
      <c r="BG4" t="s">
        <v>40</v>
      </c>
      <c r="BH4" t="s">
        <v>41</v>
      </c>
      <c r="BI4" t="s">
        <v>42</v>
      </c>
      <c r="BJ4" t="s">
        <v>43</v>
      </c>
      <c r="BK4" t="s">
        <v>44</v>
      </c>
      <c r="BL4" t="s">
        <v>45</v>
      </c>
      <c r="BM4" t="s">
        <v>45</v>
      </c>
      <c r="BN4" t="s">
        <v>45</v>
      </c>
      <c r="BO4" t="s">
        <v>46</v>
      </c>
      <c r="BP4" t="s">
        <v>47</v>
      </c>
      <c r="BQ4" t="s">
        <v>28</v>
      </c>
      <c r="BR4" t="s">
        <v>48</v>
      </c>
      <c r="BS4" t="s">
        <v>49</v>
      </c>
      <c r="BT4" t="s">
        <v>50</v>
      </c>
      <c r="BU4" t="s">
        <v>51</v>
      </c>
      <c r="BV4" t="s">
        <v>52</v>
      </c>
      <c r="BW4" t="s">
        <v>53</v>
      </c>
      <c r="BX4" t="s">
        <v>54</v>
      </c>
      <c r="BY4" t="s">
        <v>55</v>
      </c>
      <c r="BZ4" t="s">
        <v>41</v>
      </c>
    </row>
    <row r="5" spans="1:78" x14ac:dyDescent="0.35">
      <c r="A5" t="s">
        <v>56</v>
      </c>
      <c r="B5" t="s">
        <v>57</v>
      </c>
      <c r="C5" s="10" t="s">
        <v>68</v>
      </c>
      <c r="D5" s="10" t="s">
        <v>69</v>
      </c>
      <c r="E5" s="10" t="s">
        <v>70</v>
      </c>
      <c r="F5" s="18" t="s">
        <v>564</v>
      </c>
      <c r="G5" s="11" t="s">
        <v>127</v>
      </c>
      <c r="H5" t="s">
        <v>58</v>
      </c>
      <c r="I5" t="s">
        <v>59</v>
      </c>
      <c r="J5" t="s">
        <v>59</v>
      </c>
      <c r="K5" t="s">
        <v>59</v>
      </c>
      <c r="L5" t="s">
        <v>59</v>
      </c>
      <c r="M5" t="s">
        <v>59</v>
      </c>
      <c r="N5" t="s">
        <v>59</v>
      </c>
      <c r="O5" t="s">
        <v>59</v>
      </c>
      <c r="P5" t="s">
        <v>59</v>
      </c>
      <c r="Q5" t="s">
        <v>59</v>
      </c>
      <c r="R5" t="s">
        <v>59</v>
      </c>
      <c r="S5" t="s">
        <v>59</v>
      </c>
      <c r="T5" t="s">
        <v>59</v>
      </c>
      <c r="U5" t="s">
        <v>59</v>
      </c>
      <c r="V5" t="s">
        <v>60</v>
      </c>
      <c r="W5" t="s">
        <v>60</v>
      </c>
      <c r="X5" t="s">
        <v>60</v>
      </c>
      <c r="Y5" t="s">
        <v>60</v>
      </c>
      <c r="Z5" t="s">
        <v>60</v>
      </c>
      <c r="AA5" t="s">
        <v>60</v>
      </c>
      <c r="AB5" t="s">
        <v>60</v>
      </c>
      <c r="AC5" t="s">
        <v>60</v>
      </c>
      <c r="AD5" t="s">
        <v>60</v>
      </c>
      <c r="AE5" t="s">
        <v>60</v>
      </c>
      <c r="AF5" t="s">
        <v>60</v>
      </c>
      <c r="AG5" t="s">
        <v>60</v>
      </c>
      <c r="AH5" t="s">
        <v>60</v>
      </c>
      <c r="AI5" t="s">
        <v>61</v>
      </c>
      <c r="AJ5" t="s">
        <v>61</v>
      </c>
      <c r="AK5" t="s">
        <v>61</v>
      </c>
      <c r="AL5" t="s">
        <v>61</v>
      </c>
      <c r="AM5" t="s">
        <v>61</v>
      </c>
      <c r="AN5" t="s">
        <v>61</v>
      </c>
      <c r="AO5" t="s">
        <v>61</v>
      </c>
      <c r="AP5" t="s">
        <v>61</v>
      </c>
      <c r="AQ5" t="s">
        <v>61</v>
      </c>
      <c r="AR5" t="s">
        <v>61</v>
      </c>
      <c r="AS5" t="s">
        <v>61</v>
      </c>
      <c r="AT5" t="s">
        <v>61</v>
      </c>
      <c r="AU5" t="s">
        <v>61</v>
      </c>
      <c r="AV5" t="s">
        <v>62</v>
      </c>
      <c r="AW5" t="s">
        <v>62</v>
      </c>
      <c r="AX5" t="s">
        <v>62</v>
      </c>
      <c r="AY5" t="s">
        <v>62</v>
      </c>
      <c r="AZ5" t="s">
        <v>62</v>
      </c>
      <c r="BA5" t="s">
        <v>62</v>
      </c>
      <c r="BB5" t="s">
        <v>62</v>
      </c>
      <c r="BC5" t="s">
        <v>62</v>
      </c>
      <c r="BD5" t="s">
        <v>62</v>
      </c>
      <c r="BE5" t="s">
        <v>62</v>
      </c>
      <c r="BF5" t="s">
        <v>62</v>
      </c>
      <c r="BG5" t="s">
        <v>62</v>
      </c>
      <c r="BH5" t="s">
        <v>62</v>
      </c>
      <c r="BI5" t="s">
        <v>63</v>
      </c>
      <c r="BJ5" t="s">
        <v>61</v>
      </c>
      <c r="BK5" t="s">
        <v>64</v>
      </c>
      <c r="BL5" t="s">
        <v>64</v>
      </c>
      <c r="BM5" t="s">
        <v>65</v>
      </c>
      <c r="BN5" t="s">
        <v>65</v>
      </c>
      <c r="BO5" t="s">
        <v>66</v>
      </c>
      <c r="BP5" t="s">
        <v>66</v>
      </c>
      <c r="BQ5" t="s">
        <v>66</v>
      </c>
      <c r="BR5" t="s">
        <v>66</v>
      </c>
      <c r="BS5" t="s">
        <v>66</v>
      </c>
      <c r="BT5" t="s">
        <v>66</v>
      </c>
      <c r="BU5" t="s">
        <v>66</v>
      </c>
      <c r="BV5" t="s">
        <v>66</v>
      </c>
      <c r="BW5" t="s">
        <v>66</v>
      </c>
      <c r="BX5" t="s">
        <v>66</v>
      </c>
      <c r="BY5" t="s">
        <v>66</v>
      </c>
      <c r="BZ5" t="s">
        <v>66</v>
      </c>
    </row>
    <row r="6" spans="1:78" x14ac:dyDescent="0.35">
      <c r="A6" t="s">
        <v>1979</v>
      </c>
      <c r="B6" t="s">
        <v>2053</v>
      </c>
      <c r="C6" s="1" t="str">
        <f t="shared" ref="C6:C69" si="0">LEFT(B6,3)</f>
        <v>Asm</v>
      </c>
      <c r="D6" s="1" t="str">
        <f t="shared" ref="D6:D69" si="1">CONCATENATE("CZ", MID(B6,7,2))</f>
        <v>CZ15</v>
      </c>
      <c r="E6" s="1" t="str">
        <f>_xlfn.CONCAT("v",MID(B6,11,2))</f>
        <v>v03</v>
      </c>
      <c r="F6" s="1" t="s">
        <v>1975</v>
      </c>
      <c r="G6" s="1" t="str">
        <f>RIGHT(B6,4)</f>
        <v>Base</v>
      </c>
      <c r="H6">
        <v>24998.5</v>
      </c>
      <c r="I6">
        <v>752.71299999999997</v>
      </c>
      <c r="J6">
        <v>0</v>
      </c>
      <c r="K6">
        <v>0</v>
      </c>
      <c r="L6">
        <v>0</v>
      </c>
      <c r="M6">
        <v>0</v>
      </c>
      <c r="N6">
        <v>0</v>
      </c>
      <c r="O6">
        <v>204.42400000000001</v>
      </c>
      <c r="P6">
        <v>3.0872199999999999</v>
      </c>
      <c r="Q6">
        <v>0</v>
      </c>
      <c r="R6">
        <v>373.29399999999998</v>
      </c>
      <c r="S6">
        <v>0</v>
      </c>
      <c r="T6">
        <v>156.215</v>
      </c>
      <c r="U6">
        <v>1489.73</v>
      </c>
      <c r="V6">
        <v>0</v>
      </c>
      <c r="W6">
        <v>0</v>
      </c>
      <c r="X6">
        <v>0</v>
      </c>
      <c r="Y6">
        <v>402.11799999999999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402.11799999999999</v>
      </c>
      <c r="AI6">
        <v>608.83399999999995</v>
      </c>
      <c r="AJ6">
        <v>0</v>
      </c>
      <c r="AK6">
        <v>0</v>
      </c>
      <c r="AL6">
        <v>0</v>
      </c>
      <c r="AM6">
        <v>0</v>
      </c>
      <c r="AN6">
        <v>0</v>
      </c>
      <c r="AO6">
        <v>65.141900000000007</v>
      </c>
      <c r="AP6">
        <v>0</v>
      </c>
      <c r="AQ6">
        <v>0</v>
      </c>
      <c r="AR6">
        <v>52.621200000000002</v>
      </c>
      <c r="AS6">
        <v>0</v>
      </c>
      <c r="AT6">
        <v>11.903</v>
      </c>
      <c r="AU6">
        <v>738.5</v>
      </c>
      <c r="AV6">
        <v>0</v>
      </c>
      <c r="AW6">
        <v>0</v>
      </c>
      <c r="AX6">
        <v>0</v>
      </c>
      <c r="AY6">
        <v>1876.13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1876.13</v>
      </c>
      <c r="BI6">
        <v>5211.1099999999997</v>
      </c>
      <c r="BJ6" t="s">
        <v>67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BX6">
        <v>0</v>
      </c>
      <c r="BY6">
        <v>0</v>
      </c>
      <c r="BZ6">
        <v>0</v>
      </c>
    </row>
    <row r="7" spans="1:78" x14ac:dyDescent="0.35">
      <c r="A7" t="s">
        <v>1980</v>
      </c>
      <c r="B7" t="s">
        <v>2054</v>
      </c>
      <c r="C7" s="1" t="str">
        <f t="shared" si="0"/>
        <v>Asm</v>
      </c>
      <c r="D7" s="1" t="str">
        <f t="shared" si="1"/>
        <v>CZ15</v>
      </c>
      <c r="E7" s="1" t="str">
        <f t="shared" ref="E7:E70" si="2">_xlfn.CONCAT("v",MID(B7,11,2))</f>
        <v>v03</v>
      </c>
      <c r="F7" s="1" t="str">
        <f t="shared" ref="F7:F70" si="3">F6</f>
        <v>PkgAC2SpP-240to760</v>
      </c>
      <c r="G7" s="1" t="str">
        <f t="shared" ref="G7:G70" si="4">RIGHT(B7,4)</f>
        <v>Meas</v>
      </c>
      <c r="H7">
        <v>24998.5</v>
      </c>
      <c r="I7">
        <v>576.53499999999997</v>
      </c>
      <c r="J7">
        <v>0</v>
      </c>
      <c r="K7">
        <v>0</v>
      </c>
      <c r="L7">
        <v>0</v>
      </c>
      <c r="M7">
        <v>0</v>
      </c>
      <c r="N7">
        <v>0</v>
      </c>
      <c r="O7">
        <v>200.18199999999999</v>
      </c>
      <c r="P7">
        <v>3.0872199999999999</v>
      </c>
      <c r="Q7">
        <v>0</v>
      </c>
      <c r="R7">
        <v>373.29399999999998</v>
      </c>
      <c r="S7">
        <v>0</v>
      </c>
      <c r="T7">
        <v>156.215</v>
      </c>
      <c r="U7">
        <v>1309.31</v>
      </c>
      <c r="V7">
        <v>0</v>
      </c>
      <c r="W7">
        <v>0</v>
      </c>
      <c r="X7">
        <v>0</v>
      </c>
      <c r="Y7">
        <v>402.12200000000001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402.12200000000001</v>
      </c>
      <c r="AI7">
        <v>365.69499999999999</v>
      </c>
      <c r="AJ7">
        <v>0</v>
      </c>
      <c r="AK7">
        <v>0</v>
      </c>
      <c r="AL7">
        <v>0</v>
      </c>
      <c r="AM7">
        <v>0</v>
      </c>
      <c r="AN7">
        <v>0</v>
      </c>
      <c r="AO7">
        <v>48.704000000000001</v>
      </c>
      <c r="AP7">
        <v>0</v>
      </c>
      <c r="AQ7">
        <v>0</v>
      </c>
      <c r="AR7">
        <v>85.956299999999999</v>
      </c>
      <c r="AS7">
        <v>0</v>
      </c>
      <c r="AT7">
        <v>33.212499999999999</v>
      </c>
      <c r="AU7">
        <v>533.56799999999998</v>
      </c>
      <c r="AV7">
        <v>0</v>
      </c>
      <c r="AW7">
        <v>0</v>
      </c>
      <c r="AX7">
        <v>0</v>
      </c>
      <c r="AY7">
        <v>1876.13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1876.13</v>
      </c>
      <c r="BI7">
        <v>4843.74</v>
      </c>
      <c r="BJ7" t="s">
        <v>67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BX7">
        <v>0</v>
      </c>
      <c r="BY7">
        <v>0</v>
      </c>
      <c r="BZ7">
        <v>0</v>
      </c>
    </row>
    <row r="8" spans="1:78" x14ac:dyDescent="0.35">
      <c r="A8" t="s">
        <v>1980</v>
      </c>
      <c r="B8" t="s">
        <v>2055</v>
      </c>
      <c r="C8" s="1" t="str">
        <f t="shared" si="0"/>
        <v>Asm</v>
      </c>
      <c r="D8" s="1" t="str">
        <f t="shared" si="1"/>
        <v>CZ15</v>
      </c>
      <c r="E8" s="1" t="str">
        <f t="shared" si="2"/>
        <v>v07</v>
      </c>
      <c r="F8" s="1" t="str">
        <f t="shared" si="3"/>
        <v>PkgAC2SpP-240to760</v>
      </c>
      <c r="G8" s="1" t="str">
        <f t="shared" si="4"/>
        <v>Base</v>
      </c>
      <c r="H8">
        <v>24998.5</v>
      </c>
      <c r="I8">
        <v>747.30899999999997</v>
      </c>
      <c r="J8">
        <v>0</v>
      </c>
      <c r="K8">
        <v>0</v>
      </c>
      <c r="L8">
        <v>0</v>
      </c>
      <c r="M8">
        <v>0</v>
      </c>
      <c r="N8">
        <v>0</v>
      </c>
      <c r="O8">
        <v>203.035</v>
      </c>
      <c r="P8">
        <v>3.0621999999999998</v>
      </c>
      <c r="Q8">
        <v>0</v>
      </c>
      <c r="R8">
        <v>373.29399999999998</v>
      </c>
      <c r="S8">
        <v>0</v>
      </c>
      <c r="T8">
        <v>156.215</v>
      </c>
      <c r="U8">
        <v>1482.91</v>
      </c>
      <c r="V8">
        <v>0</v>
      </c>
      <c r="W8">
        <v>0</v>
      </c>
      <c r="X8">
        <v>0</v>
      </c>
      <c r="Y8">
        <v>385.91899999999998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385.91899999999998</v>
      </c>
      <c r="AI8">
        <v>603.59</v>
      </c>
      <c r="AJ8">
        <v>0</v>
      </c>
      <c r="AK8">
        <v>0</v>
      </c>
      <c r="AL8">
        <v>0</v>
      </c>
      <c r="AM8">
        <v>0</v>
      </c>
      <c r="AN8">
        <v>0</v>
      </c>
      <c r="AO8">
        <v>64.513999999999996</v>
      </c>
      <c r="AP8">
        <v>0</v>
      </c>
      <c r="AQ8">
        <v>0</v>
      </c>
      <c r="AR8">
        <v>52.621200000000002</v>
      </c>
      <c r="AS8">
        <v>0</v>
      </c>
      <c r="AT8">
        <v>11.903</v>
      </c>
      <c r="AU8">
        <v>732.62800000000004</v>
      </c>
      <c r="AV8">
        <v>0</v>
      </c>
      <c r="AW8">
        <v>0</v>
      </c>
      <c r="AX8">
        <v>0</v>
      </c>
      <c r="AY8">
        <v>1842.97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1842.97</v>
      </c>
      <c r="BI8">
        <v>5179.13</v>
      </c>
      <c r="BJ8" t="s">
        <v>67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BX8">
        <v>0</v>
      </c>
      <c r="BY8">
        <v>0</v>
      </c>
      <c r="BZ8">
        <v>0</v>
      </c>
    </row>
    <row r="9" spans="1:78" x14ac:dyDescent="0.35">
      <c r="A9" t="s">
        <v>1981</v>
      </c>
      <c r="B9" t="s">
        <v>2056</v>
      </c>
      <c r="C9" s="1" t="str">
        <f t="shared" si="0"/>
        <v>Asm</v>
      </c>
      <c r="D9" s="1" t="str">
        <f t="shared" si="1"/>
        <v>CZ15</v>
      </c>
      <c r="E9" s="1" t="str">
        <f t="shared" si="2"/>
        <v>v07</v>
      </c>
      <c r="F9" s="1" t="str">
        <f t="shared" si="3"/>
        <v>PkgAC2SpP-240to760</v>
      </c>
      <c r="G9" s="1" t="str">
        <f t="shared" si="4"/>
        <v>Meas</v>
      </c>
      <c r="H9">
        <v>24998.5</v>
      </c>
      <c r="I9">
        <v>572.697</v>
      </c>
      <c r="J9">
        <v>0</v>
      </c>
      <c r="K9">
        <v>0</v>
      </c>
      <c r="L9">
        <v>0</v>
      </c>
      <c r="M9">
        <v>0</v>
      </c>
      <c r="N9">
        <v>0</v>
      </c>
      <c r="O9">
        <v>198.85499999999999</v>
      </c>
      <c r="P9">
        <v>3.0621999999999998</v>
      </c>
      <c r="Q9">
        <v>0</v>
      </c>
      <c r="R9">
        <v>373.29399999999998</v>
      </c>
      <c r="S9">
        <v>0</v>
      </c>
      <c r="T9">
        <v>156.215</v>
      </c>
      <c r="U9">
        <v>1304.1199999999999</v>
      </c>
      <c r="V9">
        <v>0</v>
      </c>
      <c r="W9">
        <v>0</v>
      </c>
      <c r="X9">
        <v>0</v>
      </c>
      <c r="Y9">
        <v>385.92200000000003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385.92200000000003</v>
      </c>
      <c r="AI9">
        <v>362.96100000000001</v>
      </c>
      <c r="AJ9">
        <v>0</v>
      </c>
      <c r="AK9">
        <v>0</v>
      </c>
      <c r="AL9">
        <v>0</v>
      </c>
      <c r="AM9">
        <v>0</v>
      </c>
      <c r="AN9">
        <v>0</v>
      </c>
      <c r="AO9">
        <v>48.287999999999997</v>
      </c>
      <c r="AP9">
        <v>0</v>
      </c>
      <c r="AQ9">
        <v>0</v>
      </c>
      <c r="AR9">
        <v>85.956299999999999</v>
      </c>
      <c r="AS9">
        <v>0</v>
      </c>
      <c r="AT9">
        <v>33.212499999999999</v>
      </c>
      <c r="AU9">
        <v>530.41700000000003</v>
      </c>
      <c r="AV9">
        <v>0</v>
      </c>
      <c r="AW9">
        <v>0</v>
      </c>
      <c r="AX9">
        <v>0</v>
      </c>
      <c r="AY9">
        <v>1842.97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1842.97</v>
      </c>
      <c r="BI9">
        <v>4810.66</v>
      </c>
      <c r="BJ9" t="s">
        <v>67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BX9">
        <v>0</v>
      </c>
      <c r="BY9">
        <v>0</v>
      </c>
      <c r="BZ9">
        <v>0</v>
      </c>
    </row>
    <row r="10" spans="1:78" x14ac:dyDescent="0.35">
      <c r="A10" t="s">
        <v>1981</v>
      </c>
      <c r="B10" t="s">
        <v>2057</v>
      </c>
      <c r="C10" s="1" t="str">
        <f t="shared" si="0"/>
        <v>Asm</v>
      </c>
      <c r="D10" s="1" t="str">
        <f t="shared" si="1"/>
        <v>CZ15</v>
      </c>
      <c r="E10" s="1" t="str">
        <f t="shared" si="2"/>
        <v>v11</v>
      </c>
      <c r="F10" s="1" t="str">
        <f t="shared" si="3"/>
        <v>PkgAC2SpP-240to760</v>
      </c>
      <c r="G10" s="1" t="str">
        <f t="shared" si="4"/>
        <v>Base</v>
      </c>
      <c r="H10">
        <v>24998.5</v>
      </c>
      <c r="I10">
        <v>714.61199999999997</v>
      </c>
      <c r="J10">
        <v>0</v>
      </c>
      <c r="K10">
        <v>0</v>
      </c>
      <c r="L10">
        <v>0</v>
      </c>
      <c r="M10">
        <v>0</v>
      </c>
      <c r="N10">
        <v>0</v>
      </c>
      <c r="O10">
        <v>194.19</v>
      </c>
      <c r="P10">
        <v>2.9256799999999998</v>
      </c>
      <c r="Q10">
        <v>0</v>
      </c>
      <c r="R10">
        <v>373.29399999999998</v>
      </c>
      <c r="S10">
        <v>0</v>
      </c>
      <c r="T10">
        <v>156.215</v>
      </c>
      <c r="U10">
        <v>1441.23</v>
      </c>
      <c r="V10">
        <v>0</v>
      </c>
      <c r="W10">
        <v>0</v>
      </c>
      <c r="X10">
        <v>0</v>
      </c>
      <c r="Y10">
        <v>278.27999999999997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278.27999999999997</v>
      </c>
      <c r="AI10">
        <v>573.79300000000001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60.918100000000003</v>
      </c>
      <c r="AP10">
        <v>0</v>
      </c>
      <c r="AQ10">
        <v>0</v>
      </c>
      <c r="AR10">
        <v>52.621200000000002</v>
      </c>
      <c r="AS10">
        <v>0</v>
      </c>
      <c r="AT10">
        <v>11.903</v>
      </c>
      <c r="AU10">
        <v>699.23500000000001</v>
      </c>
      <c r="AV10">
        <v>0</v>
      </c>
      <c r="AW10">
        <v>0</v>
      </c>
      <c r="AX10">
        <v>0</v>
      </c>
      <c r="AY10">
        <v>1573.74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1573.74</v>
      </c>
      <c r="BI10">
        <v>4960.93</v>
      </c>
      <c r="BJ10" t="s">
        <v>67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BX10">
        <v>0</v>
      </c>
      <c r="BY10">
        <v>0</v>
      </c>
      <c r="BZ10">
        <v>0</v>
      </c>
    </row>
    <row r="11" spans="1:78" x14ac:dyDescent="0.35">
      <c r="A11" t="s">
        <v>1982</v>
      </c>
      <c r="B11" t="s">
        <v>2058</v>
      </c>
      <c r="C11" s="1" t="str">
        <f t="shared" si="0"/>
        <v>Asm</v>
      </c>
      <c r="D11" s="1" t="str">
        <f t="shared" si="1"/>
        <v>CZ15</v>
      </c>
      <c r="E11" s="1" t="str">
        <f t="shared" si="2"/>
        <v>v11</v>
      </c>
      <c r="F11" s="1" t="str">
        <f t="shared" si="3"/>
        <v>PkgAC2SpP-240to760</v>
      </c>
      <c r="G11" s="1" t="str">
        <f t="shared" si="4"/>
        <v>Meas</v>
      </c>
      <c r="H11">
        <v>24998.5</v>
      </c>
      <c r="I11">
        <v>549.399</v>
      </c>
      <c r="J11">
        <v>0</v>
      </c>
      <c r="K11">
        <v>0</v>
      </c>
      <c r="L11">
        <v>0</v>
      </c>
      <c r="M11">
        <v>0</v>
      </c>
      <c r="N11">
        <v>0</v>
      </c>
      <c r="O11">
        <v>190.32400000000001</v>
      </c>
      <c r="P11">
        <v>2.9256799999999998</v>
      </c>
      <c r="Q11">
        <v>0</v>
      </c>
      <c r="R11">
        <v>373.29399999999998</v>
      </c>
      <c r="S11">
        <v>0</v>
      </c>
      <c r="T11">
        <v>156.215</v>
      </c>
      <c r="U11">
        <v>1272.1600000000001</v>
      </c>
      <c r="V11">
        <v>0</v>
      </c>
      <c r="W11">
        <v>0</v>
      </c>
      <c r="X11">
        <v>0</v>
      </c>
      <c r="Y11">
        <v>278.28300000000002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278.28300000000002</v>
      </c>
      <c r="AI11">
        <v>346.54899999999998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45.7851</v>
      </c>
      <c r="AP11">
        <v>0</v>
      </c>
      <c r="AQ11">
        <v>0</v>
      </c>
      <c r="AR11">
        <v>85.956299999999999</v>
      </c>
      <c r="AS11">
        <v>0</v>
      </c>
      <c r="AT11">
        <v>33.212499999999999</v>
      </c>
      <c r="AU11">
        <v>511.50299999999999</v>
      </c>
      <c r="AV11">
        <v>0</v>
      </c>
      <c r="AW11">
        <v>0</v>
      </c>
      <c r="AX11">
        <v>0</v>
      </c>
      <c r="AY11">
        <v>1573.74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1573.74</v>
      </c>
      <c r="BI11">
        <v>4596.78</v>
      </c>
      <c r="BJ11" t="s">
        <v>67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BX11">
        <v>0</v>
      </c>
      <c r="BY11">
        <v>0</v>
      </c>
      <c r="BZ11">
        <v>0</v>
      </c>
    </row>
    <row r="12" spans="1:78" x14ac:dyDescent="0.35">
      <c r="A12" t="s">
        <v>1983</v>
      </c>
      <c r="B12" t="s">
        <v>2059</v>
      </c>
      <c r="C12" s="1" t="str">
        <f t="shared" si="0"/>
        <v>Asm</v>
      </c>
      <c r="D12" s="1" t="str">
        <f t="shared" si="1"/>
        <v>CZ15</v>
      </c>
      <c r="E12" s="1" t="str">
        <f t="shared" si="2"/>
        <v>v15</v>
      </c>
      <c r="F12" s="1" t="str">
        <f t="shared" si="3"/>
        <v>PkgAC2SpP-240to760</v>
      </c>
      <c r="G12" s="1" t="str">
        <f t="shared" si="4"/>
        <v>Base</v>
      </c>
      <c r="H12">
        <v>24998.5</v>
      </c>
      <c r="I12">
        <v>685.245</v>
      </c>
      <c r="J12">
        <v>0</v>
      </c>
      <c r="K12">
        <v>0</v>
      </c>
      <c r="L12">
        <v>0</v>
      </c>
      <c r="M12">
        <v>0</v>
      </c>
      <c r="N12">
        <v>0</v>
      </c>
      <c r="O12">
        <v>186.434</v>
      </c>
      <c r="P12">
        <v>2.8365100000000001</v>
      </c>
      <c r="Q12">
        <v>0</v>
      </c>
      <c r="R12">
        <v>373.29399999999998</v>
      </c>
      <c r="S12">
        <v>0</v>
      </c>
      <c r="T12">
        <v>152.86500000000001</v>
      </c>
      <c r="U12">
        <v>1400.67</v>
      </c>
      <c r="V12">
        <v>0</v>
      </c>
      <c r="W12">
        <v>0</v>
      </c>
      <c r="X12">
        <v>0</v>
      </c>
      <c r="Y12">
        <v>255.28200000000001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255.28200000000001</v>
      </c>
      <c r="AI12">
        <v>555.19799999999998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58.392800000000001</v>
      </c>
      <c r="AP12">
        <v>0</v>
      </c>
      <c r="AQ12">
        <v>0</v>
      </c>
      <c r="AR12">
        <v>52.621200000000002</v>
      </c>
      <c r="AS12">
        <v>0</v>
      </c>
      <c r="AT12">
        <v>11.4955</v>
      </c>
      <c r="AU12">
        <v>677.70699999999999</v>
      </c>
      <c r="AV12">
        <v>0</v>
      </c>
      <c r="AW12">
        <v>0</v>
      </c>
      <c r="AX12">
        <v>0</v>
      </c>
      <c r="AY12">
        <v>1501.1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1501.1</v>
      </c>
      <c r="BI12">
        <v>4814.04</v>
      </c>
      <c r="BJ12" t="s">
        <v>67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BX12">
        <v>0</v>
      </c>
      <c r="BY12">
        <v>0</v>
      </c>
      <c r="BZ12">
        <v>0</v>
      </c>
    </row>
    <row r="13" spans="1:78" x14ac:dyDescent="0.35">
      <c r="A13" t="s">
        <v>1983</v>
      </c>
      <c r="B13" t="s">
        <v>2060</v>
      </c>
      <c r="C13" s="1" t="str">
        <f t="shared" si="0"/>
        <v>Asm</v>
      </c>
      <c r="D13" s="1" t="str">
        <f t="shared" si="1"/>
        <v>CZ15</v>
      </c>
      <c r="E13" s="1" t="str">
        <f t="shared" si="2"/>
        <v>v15</v>
      </c>
      <c r="F13" s="1" t="str">
        <f t="shared" si="3"/>
        <v>PkgAC2SpP-240to760</v>
      </c>
      <c r="G13" s="1" t="str">
        <f t="shared" si="4"/>
        <v>Meas</v>
      </c>
      <c r="H13">
        <v>24998.5</v>
      </c>
      <c r="I13">
        <v>526.51199999999994</v>
      </c>
      <c r="J13">
        <v>0</v>
      </c>
      <c r="K13">
        <v>0</v>
      </c>
      <c r="L13">
        <v>0</v>
      </c>
      <c r="M13">
        <v>0</v>
      </c>
      <c r="N13">
        <v>0</v>
      </c>
      <c r="O13">
        <v>182.84899999999999</v>
      </c>
      <c r="P13">
        <v>2.8365100000000001</v>
      </c>
      <c r="Q13">
        <v>0</v>
      </c>
      <c r="R13">
        <v>373.29399999999998</v>
      </c>
      <c r="S13">
        <v>0</v>
      </c>
      <c r="T13">
        <v>152.86500000000001</v>
      </c>
      <c r="U13">
        <v>1238.3599999999999</v>
      </c>
      <c r="V13">
        <v>0</v>
      </c>
      <c r="W13">
        <v>0</v>
      </c>
      <c r="X13">
        <v>0</v>
      </c>
      <c r="Y13">
        <v>255.28399999999999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255.28399999999999</v>
      </c>
      <c r="AI13">
        <v>335.18400000000003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43.921300000000002</v>
      </c>
      <c r="AP13">
        <v>0</v>
      </c>
      <c r="AQ13">
        <v>0</v>
      </c>
      <c r="AR13">
        <v>85.956299999999999</v>
      </c>
      <c r="AS13">
        <v>0</v>
      </c>
      <c r="AT13">
        <v>32.654299999999999</v>
      </c>
      <c r="AU13">
        <v>497.71600000000001</v>
      </c>
      <c r="AV13">
        <v>0</v>
      </c>
      <c r="AW13">
        <v>0</v>
      </c>
      <c r="AX13">
        <v>0</v>
      </c>
      <c r="AY13">
        <v>1501.1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1501.1</v>
      </c>
      <c r="BI13">
        <v>4449.91</v>
      </c>
      <c r="BJ13" t="s">
        <v>67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BX13">
        <v>0</v>
      </c>
      <c r="BY13">
        <v>0</v>
      </c>
      <c r="BZ13">
        <v>0</v>
      </c>
    </row>
    <row r="14" spans="1:78" x14ac:dyDescent="0.35">
      <c r="A14" t="s">
        <v>1984</v>
      </c>
      <c r="B14" t="s">
        <v>2061</v>
      </c>
      <c r="C14" s="1" t="str">
        <f t="shared" si="0"/>
        <v>ECC</v>
      </c>
      <c r="D14" s="1" t="str">
        <f t="shared" si="1"/>
        <v>CZ15</v>
      </c>
      <c r="E14" s="1" t="str">
        <f t="shared" si="2"/>
        <v>v03</v>
      </c>
      <c r="F14" s="1" t="str">
        <f t="shared" si="3"/>
        <v>PkgAC2SpP-240to760</v>
      </c>
      <c r="G14" s="1" t="str">
        <f t="shared" si="4"/>
        <v>Base</v>
      </c>
      <c r="H14">
        <v>24998.5</v>
      </c>
      <c r="I14">
        <v>1401.24</v>
      </c>
      <c r="J14">
        <v>0</v>
      </c>
      <c r="K14">
        <v>0</v>
      </c>
      <c r="L14">
        <v>0</v>
      </c>
      <c r="M14">
        <v>0</v>
      </c>
      <c r="N14">
        <v>0</v>
      </c>
      <c r="O14">
        <v>449.404</v>
      </c>
      <c r="P14">
        <v>7.0976499999999998</v>
      </c>
      <c r="Q14">
        <v>0</v>
      </c>
      <c r="R14">
        <v>838.53800000000001</v>
      </c>
      <c r="S14">
        <v>0</v>
      </c>
      <c r="T14">
        <v>784.75</v>
      </c>
      <c r="U14">
        <v>3481.03</v>
      </c>
      <c r="V14">
        <v>0</v>
      </c>
      <c r="W14">
        <v>0</v>
      </c>
      <c r="X14">
        <v>0</v>
      </c>
      <c r="Y14">
        <v>231.256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9.73874</v>
      </c>
      <c r="AF14">
        <v>0</v>
      </c>
      <c r="AG14">
        <v>0</v>
      </c>
      <c r="AH14">
        <v>240.995</v>
      </c>
      <c r="AI14">
        <v>1131.53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155.32499999999999</v>
      </c>
      <c r="AP14">
        <v>0</v>
      </c>
      <c r="AQ14">
        <v>0</v>
      </c>
      <c r="AR14">
        <v>230.392</v>
      </c>
      <c r="AS14">
        <v>0</v>
      </c>
      <c r="AT14">
        <v>235.465</v>
      </c>
      <c r="AU14">
        <v>1752.71</v>
      </c>
      <c r="AV14">
        <v>0</v>
      </c>
      <c r="AW14">
        <v>0</v>
      </c>
      <c r="AX14">
        <v>0</v>
      </c>
      <c r="AY14">
        <v>3320.92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0.91690000000000005</v>
      </c>
      <c r="BF14">
        <v>0</v>
      </c>
      <c r="BG14">
        <v>0</v>
      </c>
      <c r="BH14">
        <v>3321.84</v>
      </c>
      <c r="BI14">
        <v>10183.4</v>
      </c>
      <c r="BJ14" t="s">
        <v>67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BX14">
        <v>0</v>
      </c>
      <c r="BY14">
        <v>0</v>
      </c>
      <c r="BZ14">
        <v>0</v>
      </c>
    </row>
    <row r="15" spans="1:78" x14ac:dyDescent="0.35">
      <c r="A15" t="s">
        <v>1984</v>
      </c>
      <c r="B15" t="s">
        <v>2062</v>
      </c>
      <c r="C15" s="1" t="str">
        <f t="shared" si="0"/>
        <v>ECC</v>
      </c>
      <c r="D15" s="1" t="str">
        <f t="shared" si="1"/>
        <v>CZ15</v>
      </c>
      <c r="E15" s="1" t="str">
        <f t="shared" si="2"/>
        <v>v03</v>
      </c>
      <c r="F15" s="1" t="str">
        <f t="shared" si="3"/>
        <v>PkgAC2SpP-240to760</v>
      </c>
      <c r="G15" s="1" t="str">
        <f t="shared" si="4"/>
        <v>Meas</v>
      </c>
      <c r="H15">
        <v>24998.5</v>
      </c>
      <c r="I15">
        <v>1118.72</v>
      </c>
      <c r="J15">
        <v>0</v>
      </c>
      <c r="K15">
        <v>0</v>
      </c>
      <c r="L15">
        <v>0</v>
      </c>
      <c r="M15">
        <v>0</v>
      </c>
      <c r="N15">
        <v>0</v>
      </c>
      <c r="O15">
        <v>442.988</v>
      </c>
      <c r="P15">
        <v>7.0976499999999998</v>
      </c>
      <c r="Q15">
        <v>0</v>
      </c>
      <c r="R15">
        <v>838.53800000000001</v>
      </c>
      <c r="S15">
        <v>0</v>
      </c>
      <c r="T15">
        <v>784.75</v>
      </c>
      <c r="U15">
        <v>3192.09</v>
      </c>
      <c r="V15">
        <v>0</v>
      </c>
      <c r="W15">
        <v>0</v>
      </c>
      <c r="X15">
        <v>0</v>
      </c>
      <c r="Y15">
        <v>231.25899999999999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9.73874</v>
      </c>
      <c r="AF15">
        <v>0</v>
      </c>
      <c r="AG15">
        <v>0</v>
      </c>
      <c r="AH15">
        <v>240.99799999999999</v>
      </c>
      <c r="AI15">
        <v>804.17499999999995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129.92599999999999</v>
      </c>
      <c r="AP15">
        <v>0</v>
      </c>
      <c r="AQ15">
        <v>0</v>
      </c>
      <c r="AR15">
        <v>230.392</v>
      </c>
      <c r="AS15">
        <v>0</v>
      </c>
      <c r="AT15">
        <v>235.465</v>
      </c>
      <c r="AU15">
        <v>1399.96</v>
      </c>
      <c r="AV15">
        <v>0</v>
      </c>
      <c r="AW15">
        <v>0</v>
      </c>
      <c r="AX15">
        <v>0</v>
      </c>
      <c r="AY15">
        <v>3320.92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0.91690000000000005</v>
      </c>
      <c r="BF15">
        <v>0</v>
      </c>
      <c r="BG15">
        <v>0</v>
      </c>
      <c r="BH15">
        <v>3321.83</v>
      </c>
      <c r="BI15">
        <v>9834.75</v>
      </c>
      <c r="BJ15" t="s">
        <v>67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BX15">
        <v>0</v>
      </c>
      <c r="BY15">
        <v>0</v>
      </c>
      <c r="BZ15">
        <v>0</v>
      </c>
    </row>
    <row r="16" spans="1:78" x14ac:dyDescent="0.35">
      <c r="A16" t="s">
        <v>1985</v>
      </c>
      <c r="B16" t="s">
        <v>2063</v>
      </c>
      <c r="C16" s="1" t="str">
        <f t="shared" si="0"/>
        <v>ECC</v>
      </c>
      <c r="D16" s="1" t="str">
        <f t="shared" si="1"/>
        <v>CZ15</v>
      </c>
      <c r="E16" s="1" t="str">
        <f t="shared" si="2"/>
        <v>v07</v>
      </c>
      <c r="F16" s="1" t="str">
        <f t="shared" si="3"/>
        <v>PkgAC2SpP-240to760</v>
      </c>
      <c r="G16" s="1" t="str">
        <f t="shared" si="4"/>
        <v>Base</v>
      </c>
      <c r="H16">
        <v>24998.5</v>
      </c>
      <c r="I16">
        <v>1394.98</v>
      </c>
      <c r="J16">
        <v>0</v>
      </c>
      <c r="K16">
        <v>0</v>
      </c>
      <c r="L16">
        <v>0</v>
      </c>
      <c r="M16">
        <v>0</v>
      </c>
      <c r="N16">
        <v>0</v>
      </c>
      <c r="O16">
        <v>448.20699999999999</v>
      </c>
      <c r="P16">
        <v>7.0819299999999998</v>
      </c>
      <c r="Q16">
        <v>0</v>
      </c>
      <c r="R16">
        <v>838.53800000000001</v>
      </c>
      <c r="S16">
        <v>0</v>
      </c>
      <c r="T16">
        <v>784.75</v>
      </c>
      <c r="U16">
        <v>3473.56</v>
      </c>
      <c r="V16">
        <v>0</v>
      </c>
      <c r="W16">
        <v>0</v>
      </c>
      <c r="X16">
        <v>0</v>
      </c>
      <c r="Y16">
        <v>225.17599999999999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9.73874</v>
      </c>
      <c r="AF16">
        <v>0</v>
      </c>
      <c r="AG16">
        <v>0</v>
      </c>
      <c r="AH16">
        <v>234.91499999999999</v>
      </c>
      <c r="AI16">
        <v>1127.1199999999999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154.65799999999999</v>
      </c>
      <c r="AP16">
        <v>0</v>
      </c>
      <c r="AQ16">
        <v>0</v>
      </c>
      <c r="AR16">
        <v>230.392</v>
      </c>
      <c r="AS16">
        <v>0</v>
      </c>
      <c r="AT16">
        <v>235.465</v>
      </c>
      <c r="AU16">
        <v>1747.64</v>
      </c>
      <c r="AV16">
        <v>0</v>
      </c>
      <c r="AW16">
        <v>0</v>
      </c>
      <c r="AX16">
        <v>0</v>
      </c>
      <c r="AY16">
        <v>3262.64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0.91690000000000005</v>
      </c>
      <c r="BF16">
        <v>0</v>
      </c>
      <c r="BG16">
        <v>0</v>
      </c>
      <c r="BH16">
        <v>3263.55</v>
      </c>
      <c r="BI16">
        <v>10138.9</v>
      </c>
      <c r="BJ16" t="s">
        <v>67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BX16">
        <v>0</v>
      </c>
      <c r="BY16">
        <v>0</v>
      </c>
      <c r="BZ16">
        <v>0</v>
      </c>
    </row>
    <row r="17" spans="1:78" x14ac:dyDescent="0.35">
      <c r="A17" t="s">
        <v>1986</v>
      </c>
      <c r="B17" t="s">
        <v>2064</v>
      </c>
      <c r="C17" s="1" t="str">
        <f t="shared" si="0"/>
        <v>ECC</v>
      </c>
      <c r="D17" s="1" t="str">
        <f t="shared" si="1"/>
        <v>CZ15</v>
      </c>
      <c r="E17" s="1" t="str">
        <f t="shared" si="2"/>
        <v>v07</v>
      </c>
      <c r="F17" s="1" t="str">
        <f t="shared" si="3"/>
        <v>PkgAC2SpP-240to760</v>
      </c>
      <c r="G17" s="1" t="str">
        <f t="shared" si="4"/>
        <v>Meas</v>
      </c>
      <c r="H17">
        <v>24998.5</v>
      </c>
      <c r="I17">
        <v>1114.06</v>
      </c>
      <c r="J17">
        <v>0</v>
      </c>
      <c r="K17">
        <v>0</v>
      </c>
      <c r="L17">
        <v>0</v>
      </c>
      <c r="M17">
        <v>0</v>
      </c>
      <c r="N17">
        <v>0</v>
      </c>
      <c r="O17">
        <v>441.91899999999998</v>
      </c>
      <c r="P17">
        <v>7.0819299999999998</v>
      </c>
      <c r="Q17">
        <v>0</v>
      </c>
      <c r="R17">
        <v>838.53800000000001</v>
      </c>
      <c r="S17">
        <v>0</v>
      </c>
      <c r="T17">
        <v>784.75</v>
      </c>
      <c r="U17">
        <v>3186.35</v>
      </c>
      <c r="V17">
        <v>0</v>
      </c>
      <c r="W17">
        <v>0</v>
      </c>
      <c r="X17">
        <v>0</v>
      </c>
      <c r="Y17">
        <v>225.179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9.73874</v>
      </c>
      <c r="AF17">
        <v>0</v>
      </c>
      <c r="AG17">
        <v>0</v>
      </c>
      <c r="AH17">
        <v>234.91800000000001</v>
      </c>
      <c r="AI17">
        <v>801.61900000000003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129.37</v>
      </c>
      <c r="AP17">
        <v>0</v>
      </c>
      <c r="AQ17">
        <v>0</v>
      </c>
      <c r="AR17">
        <v>230.392</v>
      </c>
      <c r="AS17">
        <v>0</v>
      </c>
      <c r="AT17">
        <v>235.465</v>
      </c>
      <c r="AU17">
        <v>1396.85</v>
      </c>
      <c r="AV17">
        <v>0</v>
      </c>
      <c r="AW17">
        <v>0</v>
      </c>
      <c r="AX17">
        <v>0</v>
      </c>
      <c r="AY17">
        <v>3262.64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0.91690000000000005</v>
      </c>
      <c r="BF17">
        <v>0</v>
      </c>
      <c r="BG17">
        <v>0</v>
      </c>
      <c r="BH17">
        <v>3263.55</v>
      </c>
      <c r="BI17">
        <v>9791.5300000000007</v>
      </c>
      <c r="BJ17" t="s">
        <v>67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BX17">
        <v>0</v>
      </c>
      <c r="BY17">
        <v>0</v>
      </c>
      <c r="BZ17">
        <v>0</v>
      </c>
    </row>
    <row r="18" spans="1:78" x14ac:dyDescent="0.35">
      <c r="A18" t="s">
        <v>1986</v>
      </c>
      <c r="B18" t="s">
        <v>2065</v>
      </c>
      <c r="C18" s="1" t="str">
        <f t="shared" si="0"/>
        <v>ECC</v>
      </c>
      <c r="D18" s="1" t="str">
        <f t="shared" si="1"/>
        <v>CZ15</v>
      </c>
      <c r="E18" s="1" t="str">
        <f t="shared" si="2"/>
        <v>v11</v>
      </c>
      <c r="F18" s="1" t="str">
        <f t="shared" si="3"/>
        <v>PkgAC2SpP-240to760</v>
      </c>
      <c r="G18" s="1" t="str">
        <f t="shared" si="4"/>
        <v>Base</v>
      </c>
      <c r="H18">
        <v>24998.5</v>
      </c>
      <c r="I18">
        <v>1307.55</v>
      </c>
      <c r="J18">
        <v>0</v>
      </c>
      <c r="K18">
        <v>0</v>
      </c>
      <c r="L18">
        <v>0</v>
      </c>
      <c r="M18">
        <v>0</v>
      </c>
      <c r="N18">
        <v>0</v>
      </c>
      <c r="O18">
        <v>430.24400000000003</v>
      </c>
      <c r="P18">
        <v>6.8719700000000001</v>
      </c>
      <c r="Q18">
        <v>0</v>
      </c>
      <c r="R18">
        <v>838.53800000000001</v>
      </c>
      <c r="S18">
        <v>0</v>
      </c>
      <c r="T18">
        <v>783.31399999999996</v>
      </c>
      <c r="U18">
        <v>3366.52</v>
      </c>
      <c r="V18">
        <v>0</v>
      </c>
      <c r="W18">
        <v>0</v>
      </c>
      <c r="X18">
        <v>0</v>
      </c>
      <c r="Y18">
        <v>162.73400000000001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9.73874</v>
      </c>
      <c r="AF18">
        <v>0</v>
      </c>
      <c r="AG18">
        <v>0</v>
      </c>
      <c r="AH18">
        <v>172.47300000000001</v>
      </c>
      <c r="AI18">
        <v>1089.17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149.125</v>
      </c>
      <c r="AP18">
        <v>0</v>
      </c>
      <c r="AQ18">
        <v>0</v>
      </c>
      <c r="AR18">
        <v>230.392</v>
      </c>
      <c r="AS18">
        <v>0</v>
      </c>
      <c r="AT18">
        <v>235.07599999999999</v>
      </c>
      <c r="AU18">
        <v>1703.76</v>
      </c>
      <c r="AV18">
        <v>0</v>
      </c>
      <c r="AW18">
        <v>0</v>
      </c>
      <c r="AX18">
        <v>0</v>
      </c>
      <c r="AY18">
        <v>2581.7800000000002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0.91690000000000005</v>
      </c>
      <c r="BF18">
        <v>0</v>
      </c>
      <c r="BG18">
        <v>0</v>
      </c>
      <c r="BH18">
        <v>2582.69</v>
      </c>
      <c r="BI18">
        <v>9794.2800000000007</v>
      </c>
      <c r="BJ18" t="s">
        <v>67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BX18">
        <v>0</v>
      </c>
      <c r="BY18">
        <v>0</v>
      </c>
      <c r="BZ18">
        <v>0</v>
      </c>
    </row>
    <row r="19" spans="1:78" x14ac:dyDescent="0.35">
      <c r="A19" t="s">
        <v>1987</v>
      </c>
      <c r="B19" t="s">
        <v>2066</v>
      </c>
      <c r="C19" s="1" t="str">
        <f t="shared" si="0"/>
        <v>ECC</v>
      </c>
      <c r="D19" s="1" t="str">
        <f t="shared" si="1"/>
        <v>CZ15</v>
      </c>
      <c r="E19" s="1" t="str">
        <f t="shared" si="2"/>
        <v>v11</v>
      </c>
      <c r="F19" s="1" t="str">
        <f t="shared" si="3"/>
        <v>PkgAC2SpP-240to760</v>
      </c>
      <c r="G19" s="1" t="str">
        <f t="shared" si="4"/>
        <v>Meas</v>
      </c>
      <c r="H19">
        <v>24998.5</v>
      </c>
      <c r="I19">
        <v>1047.93</v>
      </c>
      <c r="J19">
        <v>0</v>
      </c>
      <c r="K19">
        <v>0</v>
      </c>
      <c r="L19">
        <v>0</v>
      </c>
      <c r="M19">
        <v>0</v>
      </c>
      <c r="N19">
        <v>0</v>
      </c>
      <c r="O19">
        <v>425.12799999999999</v>
      </c>
      <c r="P19">
        <v>6.8719700000000001</v>
      </c>
      <c r="Q19">
        <v>0</v>
      </c>
      <c r="R19">
        <v>838.53800000000001</v>
      </c>
      <c r="S19">
        <v>0</v>
      </c>
      <c r="T19">
        <v>783.31399999999996</v>
      </c>
      <c r="U19">
        <v>3101.78</v>
      </c>
      <c r="V19">
        <v>0</v>
      </c>
      <c r="W19">
        <v>0</v>
      </c>
      <c r="X19">
        <v>0</v>
      </c>
      <c r="Y19">
        <v>162.738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9.73874</v>
      </c>
      <c r="AF19">
        <v>0</v>
      </c>
      <c r="AG19">
        <v>0</v>
      </c>
      <c r="AH19">
        <v>172.476</v>
      </c>
      <c r="AI19">
        <v>776.02700000000004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124.636</v>
      </c>
      <c r="AP19">
        <v>0</v>
      </c>
      <c r="AQ19">
        <v>0</v>
      </c>
      <c r="AR19">
        <v>230.392</v>
      </c>
      <c r="AS19">
        <v>0</v>
      </c>
      <c r="AT19">
        <v>235.07599999999999</v>
      </c>
      <c r="AU19">
        <v>1366.13</v>
      </c>
      <c r="AV19">
        <v>0</v>
      </c>
      <c r="AW19">
        <v>0</v>
      </c>
      <c r="AX19">
        <v>0</v>
      </c>
      <c r="AY19">
        <v>2581.7800000000002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0.91690000000000005</v>
      </c>
      <c r="BF19">
        <v>0</v>
      </c>
      <c r="BG19">
        <v>0</v>
      </c>
      <c r="BH19">
        <v>2582.6999999999998</v>
      </c>
      <c r="BI19">
        <v>9450.3700000000008</v>
      </c>
      <c r="BJ19" t="s">
        <v>67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BX19">
        <v>0</v>
      </c>
      <c r="BY19">
        <v>0</v>
      </c>
      <c r="BZ19">
        <v>0</v>
      </c>
    </row>
    <row r="20" spans="1:78" x14ac:dyDescent="0.35">
      <c r="A20" t="s">
        <v>1988</v>
      </c>
      <c r="B20" t="s">
        <v>2067</v>
      </c>
      <c r="C20" s="1" t="str">
        <f t="shared" si="0"/>
        <v>ECC</v>
      </c>
      <c r="D20" s="1" t="str">
        <f t="shared" si="1"/>
        <v>CZ15</v>
      </c>
      <c r="E20" s="1" t="str">
        <f t="shared" si="2"/>
        <v>v15</v>
      </c>
      <c r="F20" s="1" t="str">
        <f t="shared" si="3"/>
        <v>PkgAC2SpP-240to760</v>
      </c>
      <c r="G20" s="1" t="str">
        <f t="shared" si="4"/>
        <v>Base</v>
      </c>
      <c r="H20">
        <v>24998.5</v>
      </c>
      <c r="I20">
        <v>1217.78</v>
      </c>
      <c r="J20">
        <v>0</v>
      </c>
      <c r="K20">
        <v>0</v>
      </c>
      <c r="L20">
        <v>0</v>
      </c>
      <c r="M20">
        <v>0</v>
      </c>
      <c r="N20">
        <v>0</v>
      </c>
      <c r="O20">
        <v>409.072</v>
      </c>
      <c r="P20">
        <v>6.6052600000000004</v>
      </c>
      <c r="Q20">
        <v>0</v>
      </c>
      <c r="R20">
        <v>838.53800000000001</v>
      </c>
      <c r="S20">
        <v>0</v>
      </c>
      <c r="T20">
        <v>778.73099999999999</v>
      </c>
      <c r="U20">
        <v>3250.73</v>
      </c>
      <c r="V20">
        <v>0</v>
      </c>
      <c r="W20">
        <v>0</v>
      </c>
      <c r="X20">
        <v>0</v>
      </c>
      <c r="Y20">
        <v>131.01599999999999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9.73874</v>
      </c>
      <c r="AF20">
        <v>0</v>
      </c>
      <c r="AG20">
        <v>0</v>
      </c>
      <c r="AH20">
        <v>140.75399999999999</v>
      </c>
      <c r="AI20">
        <v>1043.07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142.45099999999999</v>
      </c>
      <c r="AP20">
        <v>0</v>
      </c>
      <c r="AQ20">
        <v>0</v>
      </c>
      <c r="AR20">
        <v>230.392</v>
      </c>
      <c r="AS20">
        <v>0</v>
      </c>
      <c r="AT20">
        <v>233.75800000000001</v>
      </c>
      <c r="AU20">
        <v>1649.67</v>
      </c>
      <c r="AV20">
        <v>0</v>
      </c>
      <c r="AW20">
        <v>0</v>
      </c>
      <c r="AX20">
        <v>0</v>
      </c>
      <c r="AY20">
        <v>2218.84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0.91690000000000005</v>
      </c>
      <c r="BF20">
        <v>0</v>
      </c>
      <c r="BG20">
        <v>0</v>
      </c>
      <c r="BH20">
        <v>2219.7600000000002</v>
      </c>
      <c r="BI20">
        <v>9408.84</v>
      </c>
      <c r="BJ20" t="s">
        <v>67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BX20">
        <v>0</v>
      </c>
      <c r="BY20">
        <v>0</v>
      </c>
      <c r="BZ20">
        <v>0</v>
      </c>
    </row>
    <row r="21" spans="1:78" x14ac:dyDescent="0.35">
      <c r="A21" t="s">
        <v>1988</v>
      </c>
      <c r="B21" t="s">
        <v>2068</v>
      </c>
      <c r="C21" s="1" t="str">
        <f t="shared" si="0"/>
        <v>ECC</v>
      </c>
      <c r="D21" s="1" t="str">
        <f t="shared" si="1"/>
        <v>CZ15</v>
      </c>
      <c r="E21" s="1" t="str">
        <f t="shared" si="2"/>
        <v>v15</v>
      </c>
      <c r="F21" s="1" t="str">
        <f t="shared" si="3"/>
        <v>PkgAC2SpP-240to760</v>
      </c>
      <c r="G21" s="1" t="str">
        <f t="shared" si="4"/>
        <v>Meas</v>
      </c>
      <c r="H21">
        <v>24998.5</v>
      </c>
      <c r="I21">
        <v>979.47299999999996</v>
      </c>
      <c r="J21">
        <v>0</v>
      </c>
      <c r="K21">
        <v>0</v>
      </c>
      <c r="L21">
        <v>0</v>
      </c>
      <c r="M21">
        <v>0</v>
      </c>
      <c r="N21">
        <v>0</v>
      </c>
      <c r="O21">
        <v>404.92200000000003</v>
      </c>
      <c r="P21">
        <v>6.6052600000000004</v>
      </c>
      <c r="Q21">
        <v>0</v>
      </c>
      <c r="R21">
        <v>838.53800000000001</v>
      </c>
      <c r="S21">
        <v>0</v>
      </c>
      <c r="T21">
        <v>778.73099999999999</v>
      </c>
      <c r="U21">
        <v>3008.27</v>
      </c>
      <c r="V21">
        <v>0</v>
      </c>
      <c r="W21">
        <v>0</v>
      </c>
      <c r="X21">
        <v>0</v>
      </c>
      <c r="Y21">
        <v>131.018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9.73874</v>
      </c>
      <c r="AF21">
        <v>0</v>
      </c>
      <c r="AG21">
        <v>0</v>
      </c>
      <c r="AH21">
        <v>140.75700000000001</v>
      </c>
      <c r="AI21">
        <v>740.12099999999998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118.874</v>
      </c>
      <c r="AP21">
        <v>0</v>
      </c>
      <c r="AQ21">
        <v>0</v>
      </c>
      <c r="AR21">
        <v>230.392</v>
      </c>
      <c r="AS21">
        <v>0</v>
      </c>
      <c r="AT21">
        <v>233.75800000000001</v>
      </c>
      <c r="AU21">
        <v>1323.15</v>
      </c>
      <c r="AV21">
        <v>0</v>
      </c>
      <c r="AW21">
        <v>0</v>
      </c>
      <c r="AX21">
        <v>0</v>
      </c>
      <c r="AY21">
        <v>2218.84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0.91690000000000005</v>
      </c>
      <c r="BF21">
        <v>0</v>
      </c>
      <c r="BG21">
        <v>0</v>
      </c>
      <c r="BH21">
        <v>2219.7600000000002</v>
      </c>
      <c r="BI21">
        <v>9068</v>
      </c>
      <c r="BJ21" t="s">
        <v>67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BX21">
        <v>0</v>
      </c>
      <c r="BY21">
        <v>0</v>
      </c>
      <c r="BZ21">
        <v>0</v>
      </c>
    </row>
    <row r="22" spans="1:78" x14ac:dyDescent="0.35">
      <c r="A22" t="s">
        <v>1989</v>
      </c>
      <c r="B22" t="s">
        <v>2069</v>
      </c>
      <c r="C22" s="1" t="str">
        <f t="shared" si="0"/>
        <v>EUn</v>
      </c>
      <c r="D22" s="1" t="str">
        <f t="shared" si="1"/>
        <v>CZ15</v>
      </c>
      <c r="E22" s="1" t="str">
        <f t="shared" si="2"/>
        <v>v03</v>
      </c>
      <c r="F22" s="1" t="str">
        <f t="shared" si="3"/>
        <v>PkgAC2SpP-240to760</v>
      </c>
      <c r="G22" s="1" t="str">
        <f t="shared" si="4"/>
        <v>Base</v>
      </c>
      <c r="H22">
        <v>24998.5</v>
      </c>
      <c r="I22">
        <v>4683.37</v>
      </c>
      <c r="J22">
        <v>0</v>
      </c>
      <c r="K22">
        <v>0</v>
      </c>
      <c r="L22">
        <v>20.284600000000001</v>
      </c>
      <c r="M22">
        <v>0.134682</v>
      </c>
      <c r="N22">
        <v>0</v>
      </c>
      <c r="O22">
        <v>1354.85</v>
      </c>
      <c r="P22">
        <v>18.559000000000001</v>
      </c>
      <c r="Q22">
        <v>0</v>
      </c>
      <c r="R22">
        <v>2778.92</v>
      </c>
      <c r="S22">
        <v>0</v>
      </c>
      <c r="T22">
        <v>2135.4299999999998</v>
      </c>
      <c r="U22">
        <v>10991.6</v>
      </c>
      <c r="V22">
        <v>0</v>
      </c>
      <c r="W22">
        <v>0</v>
      </c>
      <c r="X22">
        <v>0</v>
      </c>
      <c r="Y22">
        <v>1367.58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18.1572</v>
      </c>
      <c r="AF22">
        <v>0</v>
      </c>
      <c r="AG22">
        <v>0</v>
      </c>
      <c r="AH22">
        <v>1385.73</v>
      </c>
      <c r="AI22">
        <v>3515.19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459.517</v>
      </c>
      <c r="AP22">
        <v>0</v>
      </c>
      <c r="AQ22">
        <v>0</v>
      </c>
      <c r="AR22">
        <v>768.53700000000003</v>
      </c>
      <c r="AS22">
        <v>0</v>
      </c>
      <c r="AT22">
        <v>620.21299999999997</v>
      </c>
      <c r="AU22">
        <v>5363.46</v>
      </c>
      <c r="AV22">
        <v>0</v>
      </c>
      <c r="AW22">
        <v>0</v>
      </c>
      <c r="AX22">
        <v>0</v>
      </c>
      <c r="AY22">
        <v>12229.8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1.7095</v>
      </c>
      <c r="BF22">
        <v>0</v>
      </c>
      <c r="BG22">
        <v>0</v>
      </c>
      <c r="BH22">
        <v>12231.5</v>
      </c>
      <c r="BI22">
        <v>31018.2</v>
      </c>
      <c r="BJ22" t="s">
        <v>67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BX22">
        <v>0</v>
      </c>
      <c r="BY22">
        <v>0</v>
      </c>
      <c r="BZ22">
        <v>0</v>
      </c>
    </row>
    <row r="23" spans="1:78" x14ac:dyDescent="0.35">
      <c r="A23" t="s">
        <v>1990</v>
      </c>
      <c r="B23" t="s">
        <v>2070</v>
      </c>
      <c r="C23" s="1" t="str">
        <f t="shared" si="0"/>
        <v>EUn</v>
      </c>
      <c r="D23" s="1" t="str">
        <f t="shared" si="1"/>
        <v>CZ15</v>
      </c>
      <c r="E23" s="1" t="str">
        <f t="shared" si="2"/>
        <v>v03</v>
      </c>
      <c r="F23" s="1" t="str">
        <f t="shared" si="3"/>
        <v>PkgAC2SpP-240to760</v>
      </c>
      <c r="G23" s="1" t="str">
        <f t="shared" si="4"/>
        <v>Meas</v>
      </c>
      <c r="H23">
        <v>24998.5</v>
      </c>
      <c r="I23">
        <v>3773.09</v>
      </c>
      <c r="J23">
        <v>0</v>
      </c>
      <c r="K23">
        <v>0</v>
      </c>
      <c r="L23">
        <v>20.284700000000001</v>
      </c>
      <c r="M23">
        <v>0.134681</v>
      </c>
      <c r="N23">
        <v>0</v>
      </c>
      <c r="O23">
        <v>1335.04</v>
      </c>
      <c r="P23">
        <v>18.559000000000001</v>
      </c>
      <c r="Q23">
        <v>0</v>
      </c>
      <c r="R23">
        <v>2778.92</v>
      </c>
      <c r="S23">
        <v>0</v>
      </c>
      <c r="T23">
        <v>2135.4299999999998</v>
      </c>
      <c r="U23">
        <v>10061.5</v>
      </c>
      <c r="V23">
        <v>0</v>
      </c>
      <c r="W23">
        <v>0</v>
      </c>
      <c r="X23">
        <v>0</v>
      </c>
      <c r="Y23">
        <v>1367.63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18.1572</v>
      </c>
      <c r="AF23">
        <v>0</v>
      </c>
      <c r="AG23">
        <v>0</v>
      </c>
      <c r="AH23">
        <v>1385.79</v>
      </c>
      <c r="AI23">
        <v>2511.1799999999998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385.63900000000001</v>
      </c>
      <c r="AP23">
        <v>0</v>
      </c>
      <c r="AQ23">
        <v>0</v>
      </c>
      <c r="AR23">
        <v>768.53700000000003</v>
      </c>
      <c r="AS23">
        <v>0</v>
      </c>
      <c r="AT23">
        <v>620.21299999999997</v>
      </c>
      <c r="AU23">
        <v>4285.57</v>
      </c>
      <c r="AV23">
        <v>0</v>
      </c>
      <c r="AW23">
        <v>0</v>
      </c>
      <c r="AX23">
        <v>0</v>
      </c>
      <c r="AY23">
        <v>12229.8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1.7095</v>
      </c>
      <c r="BF23">
        <v>0</v>
      </c>
      <c r="BG23">
        <v>0</v>
      </c>
      <c r="BH23">
        <v>12231.5</v>
      </c>
      <c r="BI23">
        <v>30115.8</v>
      </c>
      <c r="BJ23" t="s">
        <v>67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BX23">
        <v>0</v>
      </c>
      <c r="BY23">
        <v>0</v>
      </c>
      <c r="BZ23">
        <v>0</v>
      </c>
    </row>
    <row r="24" spans="1:78" x14ac:dyDescent="0.35">
      <c r="A24" t="s">
        <v>1991</v>
      </c>
      <c r="B24" t="s">
        <v>2071</v>
      </c>
      <c r="C24" s="1" t="str">
        <f t="shared" si="0"/>
        <v>EUn</v>
      </c>
      <c r="D24" s="1" t="str">
        <f t="shared" si="1"/>
        <v>CZ15</v>
      </c>
      <c r="E24" s="1" t="str">
        <f t="shared" si="2"/>
        <v>v07</v>
      </c>
      <c r="F24" s="1" t="str">
        <f t="shared" si="3"/>
        <v>PkgAC2SpP-240to760</v>
      </c>
      <c r="G24" s="1" t="str">
        <f t="shared" si="4"/>
        <v>Base</v>
      </c>
      <c r="H24">
        <v>24998.5</v>
      </c>
      <c r="I24">
        <v>4573.57</v>
      </c>
      <c r="J24">
        <v>0</v>
      </c>
      <c r="K24">
        <v>0</v>
      </c>
      <c r="L24">
        <v>18.7163</v>
      </c>
      <c r="M24">
        <v>0.13489999999999999</v>
      </c>
      <c r="N24">
        <v>0</v>
      </c>
      <c r="O24">
        <v>1347.49</v>
      </c>
      <c r="P24">
        <v>18.452000000000002</v>
      </c>
      <c r="Q24">
        <v>0</v>
      </c>
      <c r="R24">
        <v>2778.92</v>
      </c>
      <c r="S24">
        <v>0</v>
      </c>
      <c r="T24">
        <v>2135.4299999999998</v>
      </c>
      <c r="U24">
        <v>10872.7</v>
      </c>
      <c r="V24">
        <v>0</v>
      </c>
      <c r="W24">
        <v>0</v>
      </c>
      <c r="X24">
        <v>0</v>
      </c>
      <c r="Y24">
        <v>1314.4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18.1572</v>
      </c>
      <c r="AF24">
        <v>0</v>
      </c>
      <c r="AG24">
        <v>0</v>
      </c>
      <c r="AH24">
        <v>1332.56</v>
      </c>
      <c r="AI24">
        <v>3451.98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457.185</v>
      </c>
      <c r="AP24">
        <v>0</v>
      </c>
      <c r="AQ24">
        <v>0</v>
      </c>
      <c r="AR24">
        <v>768.53700000000003</v>
      </c>
      <c r="AS24">
        <v>0</v>
      </c>
      <c r="AT24">
        <v>620.21299999999997</v>
      </c>
      <c r="AU24">
        <v>5297.92</v>
      </c>
      <c r="AV24">
        <v>0</v>
      </c>
      <c r="AW24">
        <v>0</v>
      </c>
      <c r="AX24">
        <v>0</v>
      </c>
      <c r="AY24">
        <v>12071.4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1.7095</v>
      </c>
      <c r="BF24">
        <v>0</v>
      </c>
      <c r="BG24">
        <v>0</v>
      </c>
      <c r="BH24">
        <v>12073.1</v>
      </c>
      <c r="BI24">
        <v>30868.3</v>
      </c>
      <c r="BJ24" t="s">
        <v>67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BX24">
        <v>0</v>
      </c>
      <c r="BY24">
        <v>0</v>
      </c>
      <c r="BZ24">
        <v>0</v>
      </c>
    </row>
    <row r="25" spans="1:78" x14ac:dyDescent="0.35">
      <c r="A25" t="s">
        <v>1992</v>
      </c>
      <c r="B25" t="s">
        <v>2072</v>
      </c>
      <c r="C25" s="1" t="str">
        <f t="shared" si="0"/>
        <v>EUn</v>
      </c>
      <c r="D25" s="1" t="str">
        <f t="shared" si="1"/>
        <v>CZ15</v>
      </c>
      <c r="E25" s="1" t="str">
        <f t="shared" si="2"/>
        <v>v07</v>
      </c>
      <c r="F25" s="1" t="str">
        <f t="shared" si="3"/>
        <v>PkgAC2SpP-240to760</v>
      </c>
      <c r="G25" s="1" t="str">
        <f t="shared" si="4"/>
        <v>Meas</v>
      </c>
      <c r="H25">
        <v>24998.5</v>
      </c>
      <c r="I25">
        <v>3680.85</v>
      </c>
      <c r="J25">
        <v>0</v>
      </c>
      <c r="K25">
        <v>0</v>
      </c>
      <c r="L25">
        <v>18.7165</v>
      </c>
      <c r="M25">
        <v>0.13490099999999999</v>
      </c>
      <c r="N25">
        <v>0</v>
      </c>
      <c r="O25">
        <v>1327.82</v>
      </c>
      <c r="P25">
        <v>18.452000000000002</v>
      </c>
      <c r="Q25">
        <v>0</v>
      </c>
      <c r="R25">
        <v>2778.92</v>
      </c>
      <c r="S25">
        <v>0</v>
      </c>
      <c r="T25">
        <v>2135.4299999999998</v>
      </c>
      <c r="U25">
        <v>9960.33</v>
      </c>
      <c r="V25">
        <v>0</v>
      </c>
      <c r="W25">
        <v>0</v>
      </c>
      <c r="X25">
        <v>0</v>
      </c>
      <c r="Y25">
        <v>1314.45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18.1572</v>
      </c>
      <c r="AF25">
        <v>0</v>
      </c>
      <c r="AG25">
        <v>0</v>
      </c>
      <c r="AH25">
        <v>1332.61</v>
      </c>
      <c r="AI25">
        <v>2461.42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383.65699999999998</v>
      </c>
      <c r="AP25">
        <v>0</v>
      </c>
      <c r="AQ25">
        <v>0</v>
      </c>
      <c r="AR25">
        <v>768.53700000000003</v>
      </c>
      <c r="AS25">
        <v>0</v>
      </c>
      <c r="AT25">
        <v>620.21299999999997</v>
      </c>
      <c r="AU25">
        <v>4233.82</v>
      </c>
      <c r="AV25">
        <v>0</v>
      </c>
      <c r="AW25">
        <v>0</v>
      </c>
      <c r="AX25">
        <v>0</v>
      </c>
      <c r="AY25">
        <v>12071.4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1.7095</v>
      </c>
      <c r="BF25">
        <v>0</v>
      </c>
      <c r="BG25">
        <v>0</v>
      </c>
      <c r="BH25">
        <v>12073.1</v>
      </c>
      <c r="BI25">
        <v>29968.1</v>
      </c>
      <c r="BJ25" t="s">
        <v>67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BX25">
        <v>0</v>
      </c>
      <c r="BY25">
        <v>0</v>
      </c>
      <c r="BZ25">
        <v>0</v>
      </c>
    </row>
    <row r="26" spans="1:78" x14ac:dyDescent="0.35">
      <c r="A26" t="s">
        <v>1993</v>
      </c>
      <c r="B26" t="s">
        <v>2073</v>
      </c>
      <c r="C26" s="1" t="str">
        <f t="shared" si="0"/>
        <v>EUn</v>
      </c>
      <c r="D26" s="1" t="str">
        <f t="shared" si="1"/>
        <v>CZ15</v>
      </c>
      <c r="E26" s="1" t="str">
        <f t="shared" si="2"/>
        <v>v11</v>
      </c>
      <c r="F26" s="1" t="str">
        <f t="shared" si="3"/>
        <v>PkgAC2SpP-240to760</v>
      </c>
      <c r="G26" s="1" t="str">
        <f t="shared" si="4"/>
        <v>Base</v>
      </c>
      <c r="H26">
        <v>24998.5</v>
      </c>
      <c r="I26">
        <v>4366.4399999999996</v>
      </c>
      <c r="J26">
        <v>0</v>
      </c>
      <c r="K26">
        <v>0</v>
      </c>
      <c r="L26">
        <v>14.104100000000001</v>
      </c>
      <c r="M26">
        <v>0.11357100000000001</v>
      </c>
      <c r="N26">
        <v>0</v>
      </c>
      <c r="O26">
        <v>1292.23</v>
      </c>
      <c r="P26">
        <v>17.708300000000001</v>
      </c>
      <c r="Q26">
        <v>0</v>
      </c>
      <c r="R26">
        <v>2778.92</v>
      </c>
      <c r="S26">
        <v>0</v>
      </c>
      <c r="T26">
        <v>2135.4299999999998</v>
      </c>
      <c r="U26">
        <v>10604.9</v>
      </c>
      <c r="V26">
        <v>0</v>
      </c>
      <c r="W26">
        <v>0</v>
      </c>
      <c r="X26">
        <v>0</v>
      </c>
      <c r="Y26">
        <v>961.06200000000001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18.1572</v>
      </c>
      <c r="AF26">
        <v>0</v>
      </c>
      <c r="AG26">
        <v>0</v>
      </c>
      <c r="AH26">
        <v>979.21900000000005</v>
      </c>
      <c r="AI26">
        <v>3339.44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442.79599999999999</v>
      </c>
      <c r="AP26">
        <v>0</v>
      </c>
      <c r="AQ26">
        <v>0</v>
      </c>
      <c r="AR26">
        <v>768.53700000000003</v>
      </c>
      <c r="AS26">
        <v>0</v>
      </c>
      <c r="AT26">
        <v>620.21299999999997</v>
      </c>
      <c r="AU26">
        <v>5170.99</v>
      </c>
      <c r="AV26">
        <v>0</v>
      </c>
      <c r="AW26">
        <v>0</v>
      </c>
      <c r="AX26">
        <v>0</v>
      </c>
      <c r="AY26">
        <v>10603.3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1.7095</v>
      </c>
      <c r="BF26">
        <v>0</v>
      </c>
      <c r="BG26">
        <v>0</v>
      </c>
      <c r="BH26">
        <v>10605</v>
      </c>
      <c r="BI26">
        <v>29912.7</v>
      </c>
      <c r="BJ26" t="s">
        <v>67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BX26">
        <v>0</v>
      </c>
      <c r="BY26">
        <v>0</v>
      </c>
      <c r="BZ26">
        <v>0</v>
      </c>
    </row>
    <row r="27" spans="1:78" x14ac:dyDescent="0.35">
      <c r="A27" t="s">
        <v>1994</v>
      </c>
      <c r="B27" t="s">
        <v>2074</v>
      </c>
      <c r="C27" s="1" t="str">
        <f t="shared" si="0"/>
        <v>EUn</v>
      </c>
      <c r="D27" s="1" t="str">
        <f t="shared" si="1"/>
        <v>CZ15</v>
      </c>
      <c r="E27" s="1" t="str">
        <f t="shared" si="2"/>
        <v>v11</v>
      </c>
      <c r="F27" s="1" t="str">
        <f t="shared" si="3"/>
        <v>PkgAC2SpP-240to760</v>
      </c>
      <c r="G27" s="1" t="str">
        <f t="shared" si="4"/>
        <v>Meas</v>
      </c>
      <c r="H27">
        <v>24998.5</v>
      </c>
      <c r="I27">
        <v>3527.35</v>
      </c>
      <c r="J27">
        <v>0</v>
      </c>
      <c r="K27">
        <v>0</v>
      </c>
      <c r="L27">
        <v>14.104200000000001</v>
      </c>
      <c r="M27">
        <v>0.113569</v>
      </c>
      <c r="N27">
        <v>0</v>
      </c>
      <c r="O27">
        <v>1274.6300000000001</v>
      </c>
      <c r="P27">
        <v>17.708300000000001</v>
      </c>
      <c r="Q27">
        <v>0</v>
      </c>
      <c r="R27">
        <v>2778.92</v>
      </c>
      <c r="S27">
        <v>0</v>
      </c>
      <c r="T27">
        <v>2135.4299999999998</v>
      </c>
      <c r="U27">
        <v>9748.26</v>
      </c>
      <c r="V27">
        <v>0</v>
      </c>
      <c r="W27">
        <v>0</v>
      </c>
      <c r="X27">
        <v>0</v>
      </c>
      <c r="Y27">
        <v>961.15099999999995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18.1572</v>
      </c>
      <c r="AF27">
        <v>0</v>
      </c>
      <c r="AG27">
        <v>0</v>
      </c>
      <c r="AH27">
        <v>979.30799999999999</v>
      </c>
      <c r="AI27">
        <v>2375.34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371.23500000000001</v>
      </c>
      <c r="AP27">
        <v>0</v>
      </c>
      <c r="AQ27">
        <v>0</v>
      </c>
      <c r="AR27">
        <v>768.53700000000003</v>
      </c>
      <c r="AS27">
        <v>0</v>
      </c>
      <c r="AT27">
        <v>620.21299999999997</v>
      </c>
      <c r="AU27">
        <v>4135.32</v>
      </c>
      <c r="AV27">
        <v>0</v>
      </c>
      <c r="AW27">
        <v>0</v>
      </c>
      <c r="AX27">
        <v>0</v>
      </c>
      <c r="AY27">
        <v>10603.3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1.7095</v>
      </c>
      <c r="BF27">
        <v>0</v>
      </c>
      <c r="BG27">
        <v>0</v>
      </c>
      <c r="BH27">
        <v>10605</v>
      </c>
      <c r="BI27">
        <v>29023.9</v>
      </c>
      <c r="BJ27" t="s">
        <v>67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BX27">
        <v>0</v>
      </c>
      <c r="BY27">
        <v>0</v>
      </c>
      <c r="BZ27">
        <v>0</v>
      </c>
    </row>
    <row r="28" spans="1:78" x14ac:dyDescent="0.35">
      <c r="A28" t="s">
        <v>1995</v>
      </c>
      <c r="B28" t="s">
        <v>2075</v>
      </c>
      <c r="C28" s="1" t="str">
        <f t="shared" si="0"/>
        <v>EUn</v>
      </c>
      <c r="D28" s="1" t="str">
        <f t="shared" si="1"/>
        <v>CZ15</v>
      </c>
      <c r="E28" s="1" t="str">
        <f t="shared" si="2"/>
        <v>v15</v>
      </c>
      <c r="F28" s="1" t="str">
        <f t="shared" si="3"/>
        <v>PkgAC2SpP-240to760</v>
      </c>
      <c r="G28" s="1" t="str">
        <f t="shared" si="4"/>
        <v>Base</v>
      </c>
      <c r="H28">
        <v>24998.5</v>
      </c>
      <c r="I28">
        <v>4059.32</v>
      </c>
      <c r="J28">
        <v>0</v>
      </c>
      <c r="K28">
        <v>0</v>
      </c>
      <c r="L28">
        <v>11.7392</v>
      </c>
      <c r="M28">
        <v>0.10441300000000001</v>
      </c>
      <c r="N28">
        <v>0</v>
      </c>
      <c r="O28">
        <v>1228.52</v>
      </c>
      <c r="P28">
        <v>16.995899999999999</v>
      </c>
      <c r="Q28">
        <v>0</v>
      </c>
      <c r="R28">
        <v>2778.92</v>
      </c>
      <c r="S28">
        <v>0</v>
      </c>
      <c r="T28">
        <v>2131.5700000000002</v>
      </c>
      <c r="U28">
        <v>10227.200000000001</v>
      </c>
      <c r="V28">
        <v>0</v>
      </c>
      <c r="W28">
        <v>0</v>
      </c>
      <c r="X28">
        <v>0</v>
      </c>
      <c r="Y28">
        <v>828.005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18.1572</v>
      </c>
      <c r="AF28">
        <v>0</v>
      </c>
      <c r="AG28">
        <v>0</v>
      </c>
      <c r="AH28">
        <v>846.16200000000003</v>
      </c>
      <c r="AI28">
        <v>3193.39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427.77199999999999</v>
      </c>
      <c r="AP28">
        <v>0</v>
      </c>
      <c r="AQ28">
        <v>0</v>
      </c>
      <c r="AR28">
        <v>768.53700000000003</v>
      </c>
      <c r="AS28">
        <v>0</v>
      </c>
      <c r="AT28">
        <v>619.03499999999997</v>
      </c>
      <c r="AU28">
        <v>5008.7299999999996</v>
      </c>
      <c r="AV28">
        <v>0</v>
      </c>
      <c r="AW28">
        <v>0</v>
      </c>
      <c r="AX28">
        <v>0</v>
      </c>
      <c r="AY28">
        <v>9771.82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1.7095</v>
      </c>
      <c r="BF28">
        <v>0</v>
      </c>
      <c r="BG28">
        <v>0</v>
      </c>
      <c r="BH28">
        <v>9773.5300000000007</v>
      </c>
      <c r="BI28">
        <v>28918.1</v>
      </c>
      <c r="BJ28" t="s">
        <v>67</v>
      </c>
      <c r="BK28">
        <v>2.7E-2</v>
      </c>
      <c r="BL28">
        <v>0</v>
      </c>
      <c r="BM28">
        <v>2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BX28">
        <v>0</v>
      </c>
      <c r="BY28">
        <v>0</v>
      </c>
      <c r="BZ28">
        <v>0</v>
      </c>
    </row>
    <row r="29" spans="1:78" x14ac:dyDescent="0.35">
      <c r="A29" t="s">
        <v>1996</v>
      </c>
      <c r="B29" t="s">
        <v>2076</v>
      </c>
      <c r="C29" s="1" t="str">
        <f t="shared" si="0"/>
        <v>EUn</v>
      </c>
      <c r="D29" s="1" t="str">
        <f t="shared" si="1"/>
        <v>CZ15</v>
      </c>
      <c r="E29" s="1" t="str">
        <f t="shared" si="2"/>
        <v>v15</v>
      </c>
      <c r="F29" s="1" t="str">
        <f t="shared" si="3"/>
        <v>PkgAC2SpP-240to760</v>
      </c>
      <c r="G29" s="1" t="str">
        <f t="shared" si="4"/>
        <v>Meas</v>
      </c>
      <c r="H29">
        <v>24998.5</v>
      </c>
      <c r="I29">
        <v>3278.46</v>
      </c>
      <c r="J29">
        <v>0</v>
      </c>
      <c r="K29">
        <v>0</v>
      </c>
      <c r="L29">
        <v>11.7392</v>
      </c>
      <c r="M29">
        <v>0.104411</v>
      </c>
      <c r="N29">
        <v>0</v>
      </c>
      <c r="O29">
        <v>1212.92</v>
      </c>
      <c r="P29">
        <v>16.995899999999999</v>
      </c>
      <c r="Q29">
        <v>0</v>
      </c>
      <c r="R29">
        <v>2778.92</v>
      </c>
      <c r="S29">
        <v>0</v>
      </c>
      <c r="T29">
        <v>2131.5700000000002</v>
      </c>
      <c r="U29">
        <v>9430.7099999999991</v>
      </c>
      <c r="V29">
        <v>0</v>
      </c>
      <c r="W29">
        <v>0</v>
      </c>
      <c r="X29">
        <v>0</v>
      </c>
      <c r="Y29">
        <v>828.029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18.1572</v>
      </c>
      <c r="AF29">
        <v>0</v>
      </c>
      <c r="AG29">
        <v>0</v>
      </c>
      <c r="AH29">
        <v>846.18600000000004</v>
      </c>
      <c r="AI29">
        <v>2263.86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358.226</v>
      </c>
      <c r="AP29">
        <v>0</v>
      </c>
      <c r="AQ29">
        <v>0</v>
      </c>
      <c r="AR29">
        <v>768.53700000000003</v>
      </c>
      <c r="AS29">
        <v>0</v>
      </c>
      <c r="AT29">
        <v>619.03499999999997</v>
      </c>
      <c r="AU29">
        <v>4009.66</v>
      </c>
      <c r="AV29">
        <v>0</v>
      </c>
      <c r="AW29">
        <v>0</v>
      </c>
      <c r="AX29">
        <v>0</v>
      </c>
      <c r="AY29">
        <v>9771.82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1.7095</v>
      </c>
      <c r="BF29">
        <v>0</v>
      </c>
      <c r="BG29">
        <v>0</v>
      </c>
      <c r="BH29">
        <v>9773.5300000000007</v>
      </c>
      <c r="BI29">
        <v>28034.799999999999</v>
      </c>
      <c r="BJ29" t="s">
        <v>67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BX29">
        <v>0</v>
      </c>
      <c r="BY29">
        <v>0</v>
      </c>
      <c r="BZ29">
        <v>0</v>
      </c>
    </row>
    <row r="30" spans="1:78" x14ac:dyDescent="0.35">
      <c r="A30" t="s">
        <v>1997</v>
      </c>
      <c r="B30" t="s">
        <v>2077</v>
      </c>
      <c r="C30" s="1" t="str">
        <f t="shared" si="0"/>
        <v>Hsp</v>
      </c>
      <c r="D30" s="1" t="str">
        <f t="shared" si="1"/>
        <v>CZ15</v>
      </c>
      <c r="E30" s="1" t="str">
        <f t="shared" si="2"/>
        <v>v03</v>
      </c>
      <c r="F30" s="1" t="str">
        <f t="shared" si="3"/>
        <v>PkgAC2SpP-240to760</v>
      </c>
      <c r="G30" s="1" t="str">
        <f t="shared" si="4"/>
        <v>Base</v>
      </c>
      <c r="H30">
        <v>24998.5</v>
      </c>
      <c r="I30">
        <v>1183.19</v>
      </c>
      <c r="J30">
        <v>0</v>
      </c>
      <c r="K30">
        <v>0</v>
      </c>
      <c r="L30">
        <v>0</v>
      </c>
      <c r="M30">
        <v>0</v>
      </c>
      <c r="N30">
        <v>0</v>
      </c>
      <c r="O30">
        <v>549.83100000000002</v>
      </c>
      <c r="P30">
        <v>4.13035</v>
      </c>
      <c r="Q30">
        <v>0</v>
      </c>
      <c r="R30">
        <v>1266.43</v>
      </c>
      <c r="S30">
        <v>0</v>
      </c>
      <c r="T30">
        <v>1178.94</v>
      </c>
      <c r="U30">
        <v>4182.5200000000004</v>
      </c>
      <c r="V30">
        <v>0</v>
      </c>
      <c r="W30">
        <v>0</v>
      </c>
      <c r="X30">
        <v>0</v>
      </c>
      <c r="Y30">
        <v>288.60599999999999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8.1360399999999995</v>
      </c>
      <c r="AF30">
        <v>0</v>
      </c>
      <c r="AG30">
        <v>0</v>
      </c>
      <c r="AH30">
        <v>296.74200000000002</v>
      </c>
      <c r="AI30">
        <v>605.51900000000001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85.746700000000004</v>
      </c>
      <c r="AP30">
        <v>0</v>
      </c>
      <c r="AQ30">
        <v>0</v>
      </c>
      <c r="AR30">
        <v>229.45699999999999</v>
      </c>
      <c r="AS30">
        <v>0</v>
      </c>
      <c r="AT30">
        <v>183.90799999999999</v>
      </c>
      <c r="AU30">
        <v>1104.6300000000001</v>
      </c>
      <c r="AV30">
        <v>0</v>
      </c>
      <c r="AW30">
        <v>0</v>
      </c>
      <c r="AX30">
        <v>0</v>
      </c>
      <c r="AY30">
        <v>1252.98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0.12214</v>
      </c>
      <c r="BF30">
        <v>0</v>
      </c>
      <c r="BG30">
        <v>0</v>
      </c>
      <c r="BH30">
        <v>1253.0999999999999</v>
      </c>
      <c r="BI30">
        <v>5462.25</v>
      </c>
      <c r="BJ30" t="s">
        <v>67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BX30">
        <v>0</v>
      </c>
      <c r="BY30">
        <v>0</v>
      </c>
      <c r="BZ30">
        <v>0</v>
      </c>
    </row>
    <row r="31" spans="1:78" x14ac:dyDescent="0.35">
      <c r="A31" t="s">
        <v>1997</v>
      </c>
      <c r="B31" t="s">
        <v>2078</v>
      </c>
      <c r="C31" s="1" t="str">
        <f t="shared" si="0"/>
        <v>Hsp</v>
      </c>
      <c r="D31" s="1" t="str">
        <f t="shared" si="1"/>
        <v>CZ15</v>
      </c>
      <c r="E31" s="1" t="str">
        <f t="shared" si="2"/>
        <v>v03</v>
      </c>
      <c r="F31" s="1" t="str">
        <f t="shared" si="3"/>
        <v>PkgAC2SpP-240to760</v>
      </c>
      <c r="G31" s="1" t="str">
        <f t="shared" si="4"/>
        <v>Meas</v>
      </c>
      <c r="H31">
        <v>24998.5</v>
      </c>
      <c r="I31">
        <v>953.55200000000002</v>
      </c>
      <c r="J31">
        <v>0</v>
      </c>
      <c r="K31">
        <v>0</v>
      </c>
      <c r="L31">
        <v>0</v>
      </c>
      <c r="M31">
        <v>0</v>
      </c>
      <c r="N31">
        <v>0</v>
      </c>
      <c r="O31">
        <v>544.678</v>
      </c>
      <c r="P31">
        <v>4.13035</v>
      </c>
      <c r="Q31">
        <v>0</v>
      </c>
      <c r="R31">
        <v>1266.43</v>
      </c>
      <c r="S31">
        <v>0</v>
      </c>
      <c r="T31">
        <v>1178.94</v>
      </c>
      <c r="U31">
        <v>3947.73</v>
      </c>
      <c r="V31">
        <v>0</v>
      </c>
      <c r="W31">
        <v>0</v>
      </c>
      <c r="X31">
        <v>0</v>
      </c>
      <c r="Y31">
        <v>288.608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8.1360399999999995</v>
      </c>
      <c r="AF31">
        <v>0</v>
      </c>
      <c r="AG31">
        <v>0</v>
      </c>
      <c r="AH31">
        <v>296.74400000000003</v>
      </c>
      <c r="AI31">
        <v>408.66399999999999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74.370400000000004</v>
      </c>
      <c r="AP31">
        <v>0</v>
      </c>
      <c r="AQ31">
        <v>0</v>
      </c>
      <c r="AR31">
        <v>229.45699999999999</v>
      </c>
      <c r="AS31">
        <v>0</v>
      </c>
      <c r="AT31">
        <v>183.90799999999999</v>
      </c>
      <c r="AU31">
        <v>896.4</v>
      </c>
      <c r="AV31">
        <v>0</v>
      </c>
      <c r="AW31">
        <v>0</v>
      </c>
      <c r="AX31">
        <v>0</v>
      </c>
      <c r="AY31">
        <v>1252.98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0.12214</v>
      </c>
      <c r="BF31">
        <v>0</v>
      </c>
      <c r="BG31">
        <v>0</v>
      </c>
      <c r="BH31">
        <v>1253.0999999999999</v>
      </c>
      <c r="BI31">
        <v>5253.44</v>
      </c>
      <c r="BJ31" t="s">
        <v>67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BX31">
        <v>0</v>
      </c>
      <c r="BY31">
        <v>0</v>
      </c>
      <c r="BZ31">
        <v>0</v>
      </c>
    </row>
    <row r="32" spans="1:78" x14ac:dyDescent="0.35">
      <c r="A32" t="s">
        <v>1998</v>
      </c>
      <c r="B32" t="s">
        <v>2079</v>
      </c>
      <c r="C32" s="1" t="str">
        <f t="shared" si="0"/>
        <v>Hsp</v>
      </c>
      <c r="D32" s="1" t="str">
        <f t="shared" si="1"/>
        <v>CZ15</v>
      </c>
      <c r="E32" s="1" t="str">
        <f t="shared" si="2"/>
        <v>v07</v>
      </c>
      <c r="F32" s="1" t="str">
        <f t="shared" si="3"/>
        <v>PkgAC2SpP-240to760</v>
      </c>
      <c r="G32" s="1" t="str">
        <f t="shared" si="4"/>
        <v>Base</v>
      </c>
      <c r="H32">
        <v>24998.5</v>
      </c>
      <c r="I32">
        <v>1180.57</v>
      </c>
      <c r="J32">
        <v>0</v>
      </c>
      <c r="K32">
        <v>0</v>
      </c>
      <c r="L32">
        <v>0</v>
      </c>
      <c r="M32">
        <v>0</v>
      </c>
      <c r="N32">
        <v>0</v>
      </c>
      <c r="O32">
        <v>549.77700000000004</v>
      </c>
      <c r="P32">
        <v>4.1282899999999998</v>
      </c>
      <c r="Q32">
        <v>0</v>
      </c>
      <c r="R32">
        <v>1266.43</v>
      </c>
      <c r="S32">
        <v>0</v>
      </c>
      <c r="T32">
        <v>1178.94</v>
      </c>
      <c r="U32">
        <v>4179.8500000000004</v>
      </c>
      <c r="V32">
        <v>0</v>
      </c>
      <c r="W32">
        <v>0</v>
      </c>
      <c r="X32">
        <v>0</v>
      </c>
      <c r="Y32">
        <v>283.57799999999997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8.1360399999999995</v>
      </c>
      <c r="AF32">
        <v>0</v>
      </c>
      <c r="AG32">
        <v>0</v>
      </c>
      <c r="AH32">
        <v>291.714</v>
      </c>
      <c r="AI32">
        <v>604.20699999999999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85.666899999999998</v>
      </c>
      <c r="AP32">
        <v>0</v>
      </c>
      <c r="AQ32">
        <v>0</v>
      </c>
      <c r="AR32">
        <v>229.45699999999999</v>
      </c>
      <c r="AS32">
        <v>0</v>
      </c>
      <c r="AT32">
        <v>183.90799999999999</v>
      </c>
      <c r="AU32">
        <v>1103.24</v>
      </c>
      <c r="AV32">
        <v>0</v>
      </c>
      <c r="AW32">
        <v>0</v>
      </c>
      <c r="AX32">
        <v>0</v>
      </c>
      <c r="AY32">
        <v>1240.3399999999999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0.12214</v>
      </c>
      <c r="BF32">
        <v>0</v>
      </c>
      <c r="BG32">
        <v>0</v>
      </c>
      <c r="BH32">
        <v>1240.47</v>
      </c>
      <c r="BI32">
        <v>5447.3</v>
      </c>
      <c r="BJ32" t="s">
        <v>67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BX32">
        <v>0</v>
      </c>
      <c r="BY32">
        <v>0</v>
      </c>
      <c r="BZ32">
        <v>0</v>
      </c>
    </row>
    <row r="33" spans="1:78" x14ac:dyDescent="0.35">
      <c r="A33" t="s">
        <v>1999</v>
      </c>
      <c r="B33" t="s">
        <v>2080</v>
      </c>
      <c r="C33" s="1" t="str">
        <f t="shared" si="0"/>
        <v>Hsp</v>
      </c>
      <c r="D33" s="1" t="str">
        <f t="shared" si="1"/>
        <v>CZ15</v>
      </c>
      <c r="E33" s="1" t="str">
        <f t="shared" si="2"/>
        <v>v07</v>
      </c>
      <c r="F33" s="1" t="str">
        <f t="shared" si="3"/>
        <v>PkgAC2SpP-240to760</v>
      </c>
      <c r="G33" s="1" t="str">
        <f t="shared" si="4"/>
        <v>Meas</v>
      </c>
      <c r="H33">
        <v>24998.5</v>
      </c>
      <c r="I33">
        <v>951.49300000000005</v>
      </c>
      <c r="J33">
        <v>0</v>
      </c>
      <c r="K33">
        <v>0</v>
      </c>
      <c r="L33">
        <v>0</v>
      </c>
      <c r="M33">
        <v>0</v>
      </c>
      <c r="N33">
        <v>0</v>
      </c>
      <c r="O33">
        <v>544.65200000000004</v>
      </c>
      <c r="P33">
        <v>4.1282899999999998</v>
      </c>
      <c r="Q33">
        <v>0</v>
      </c>
      <c r="R33">
        <v>1266.43</v>
      </c>
      <c r="S33">
        <v>0</v>
      </c>
      <c r="T33">
        <v>1178.94</v>
      </c>
      <c r="U33">
        <v>3945.64</v>
      </c>
      <c r="V33">
        <v>0</v>
      </c>
      <c r="W33">
        <v>0</v>
      </c>
      <c r="X33">
        <v>0</v>
      </c>
      <c r="Y33">
        <v>283.57900000000001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8.1360399999999995</v>
      </c>
      <c r="AF33">
        <v>0</v>
      </c>
      <c r="AG33">
        <v>0</v>
      </c>
      <c r="AH33">
        <v>291.71499999999997</v>
      </c>
      <c r="AI33">
        <v>407.87599999999998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74.307900000000004</v>
      </c>
      <c r="AP33">
        <v>0</v>
      </c>
      <c r="AQ33">
        <v>0</v>
      </c>
      <c r="AR33">
        <v>229.45699999999999</v>
      </c>
      <c r="AS33">
        <v>0</v>
      </c>
      <c r="AT33">
        <v>183.90799999999999</v>
      </c>
      <c r="AU33">
        <v>895.54899999999998</v>
      </c>
      <c r="AV33">
        <v>0</v>
      </c>
      <c r="AW33">
        <v>0</v>
      </c>
      <c r="AX33">
        <v>0</v>
      </c>
      <c r="AY33">
        <v>1240.3399999999999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0.12214</v>
      </c>
      <c r="BF33">
        <v>0</v>
      </c>
      <c r="BG33">
        <v>0</v>
      </c>
      <c r="BH33">
        <v>1240.47</v>
      </c>
      <c r="BI33">
        <v>5239.1099999999997</v>
      </c>
      <c r="BJ33" t="s">
        <v>67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BX33">
        <v>0</v>
      </c>
      <c r="BY33">
        <v>0</v>
      </c>
      <c r="BZ33">
        <v>0</v>
      </c>
    </row>
    <row r="34" spans="1:78" x14ac:dyDescent="0.35">
      <c r="A34" t="s">
        <v>2000</v>
      </c>
      <c r="B34" t="s">
        <v>2081</v>
      </c>
      <c r="C34" s="1" t="str">
        <f t="shared" si="0"/>
        <v>Hsp</v>
      </c>
      <c r="D34" s="1" t="str">
        <f t="shared" si="1"/>
        <v>CZ15</v>
      </c>
      <c r="E34" s="1" t="str">
        <f t="shared" si="2"/>
        <v>v11</v>
      </c>
      <c r="F34" s="1" t="str">
        <f t="shared" si="3"/>
        <v>PkgAC2SpP-240to760</v>
      </c>
      <c r="G34" s="1" t="str">
        <f t="shared" si="4"/>
        <v>Base</v>
      </c>
      <c r="H34">
        <v>24998.5</v>
      </c>
      <c r="I34">
        <v>1104.27</v>
      </c>
      <c r="J34">
        <v>0</v>
      </c>
      <c r="K34">
        <v>0</v>
      </c>
      <c r="L34">
        <v>0</v>
      </c>
      <c r="M34">
        <v>0</v>
      </c>
      <c r="N34">
        <v>0</v>
      </c>
      <c r="O34">
        <v>544.93100000000004</v>
      </c>
      <c r="P34">
        <v>3.95106</v>
      </c>
      <c r="Q34">
        <v>0</v>
      </c>
      <c r="R34">
        <v>1266.43</v>
      </c>
      <c r="S34">
        <v>0</v>
      </c>
      <c r="T34">
        <v>1178.94</v>
      </c>
      <c r="U34">
        <v>4098.5200000000004</v>
      </c>
      <c r="V34">
        <v>0</v>
      </c>
      <c r="W34">
        <v>0</v>
      </c>
      <c r="X34">
        <v>0</v>
      </c>
      <c r="Y34">
        <v>211.49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8.1360399999999995</v>
      </c>
      <c r="AF34">
        <v>0</v>
      </c>
      <c r="AG34">
        <v>0</v>
      </c>
      <c r="AH34">
        <v>219.626</v>
      </c>
      <c r="AI34">
        <v>568.90200000000004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84.313999999999993</v>
      </c>
      <c r="AP34">
        <v>0</v>
      </c>
      <c r="AQ34">
        <v>0</v>
      </c>
      <c r="AR34">
        <v>229.45699999999999</v>
      </c>
      <c r="AS34">
        <v>0</v>
      </c>
      <c r="AT34">
        <v>183.90799999999999</v>
      </c>
      <c r="AU34">
        <v>1066.58</v>
      </c>
      <c r="AV34">
        <v>0</v>
      </c>
      <c r="AW34">
        <v>0</v>
      </c>
      <c r="AX34">
        <v>0</v>
      </c>
      <c r="AY34">
        <v>984.8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0.30535000000000001</v>
      </c>
      <c r="BF34">
        <v>0</v>
      </c>
      <c r="BG34">
        <v>0</v>
      </c>
      <c r="BH34">
        <v>985.10500000000002</v>
      </c>
      <c r="BI34">
        <v>5130.53</v>
      </c>
      <c r="BJ34" t="s">
        <v>67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BX34">
        <v>0</v>
      </c>
      <c r="BY34">
        <v>0</v>
      </c>
      <c r="BZ34">
        <v>0</v>
      </c>
    </row>
    <row r="35" spans="1:78" x14ac:dyDescent="0.35">
      <c r="A35" t="s">
        <v>2001</v>
      </c>
      <c r="B35" t="s">
        <v>2082</v>
      </c>
      <c r="C35" s="1" t="str">
        <f t="shared" si="0"/>
        <v>Hsp</v>
      </c>
      <c r="D35" s="1" t="str">
        <f t="shared" si="1"/>
        <v>CZ15</v>
      </c>
      <c r="E35" s="1" t="str">
        <f t="shared" si="2"/>
        <v>v11</v>
      </c>
      <c r="F35" s="1" t="str">
        <f t="shared" si="3"/>
        <v>PkgAC2SpP-240to760</v>
      </c>
      <c r="G35" s="1" t="str">
        <f t="shared" si="4"/>
        <v>Meas</v>
      </c>
      <c r="H35">
        <v>24998.5</v>
      </c>
      <c r="I35">
        <v>890.28300000000002</v>
      </c>
      <c r="J35">
        <v>0</v>
      </c>
      <c r="K35">
        <v>0</v>
      </c>
      <c r="L35">
        <v>0</v>
      </c>
      <c r="M35">
        <v>0</v>
      </c>
      <c r="N35">
        <v>0</v>
      </c>
      <c r="O35">
        <v>540.12099999999998</v>
      </c>
      <c r="P35">
        <v>3.95106</v>
      </c>
      <c r="Q35">
        <v>0</v>
      </c>
      <c r="R35">
        <v>1266.43</v>
      </c>
      <c r="S35">
        <v>0</v>
      </c>
      <c r="T35">
        <v>1178.94</v>
      </c>
      <c r="U35">
        <v>3879.72</v>
      </c>
      <c r="V35">
        <v>0</v>
      </c>
      <c r="W35">
        <v>0</v>
      </c>
      <c r="X35">
        <v>0</v>
      </c>
      <c r="Y35">
        <v>211.49199999999999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8.1360399999999995</v>
      </c>
      <c r="AF35">
        <v>0</v>
      </c>
      <c r="AG35">
        <v>0</v>
      </c>
      <c r="AH35">
        <v>219.62799999999999</v>
      </c>
      <c r="AI35">
        <v>383.55700000000002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73.047600000000003</v>
      </c>
      <c r="AP35">
        <v>0</v>
      </c>
      <c r="AQ35">
        <v>0</v>
      </c>
      <c r="AR35">
        <v>229.45699999999999</v>
      </c>
      <c r="AS35">
        <v>0</v>
      </c>
      <c r="AT35">
        <v>183.90799999999999</v>
      </c>
      <c r="AU35">
        <v>869.97</v>
      </c>
      <c r="AV35">
        <v>0</v>
      </c>
      <c r="AW35">
        <v>0</v>
      </c>
      <c r="AX35">
        <v>0</v>
      </c>
      <c r="AY35">
        <v>984.8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0.30535000000000001</v>
      </c>
      <c r="BF35">
        <v>0</v>
      </c>
      <c r="BG35">
        <v>0</v>
      </c>
      <c r="BH35">
        <v>985.10500000000002</v>
      </c>
      <c r="BI35">
        <v>4922.25</v>
      </c>
      <c r="BJ35" t="s">
        <v>67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BX35">
        <v>0</v>
      </c>
      <c r="BY35">
        <v>0</v>
      </c>
      <c r="BZ35">
        <v>0</v>
      </c>
    </row>
    <row r="36" spans="1:78" x14ac:dyDescent="0.35">
      <c r="A36" t="s">
        <v>2002</v>
      </c>
      <c r="B36" t="s">
        <v>2083</v>
      </c>
      <c r="C36" s="1" t="str">
        <f t="shared" si="0"/>
        <v>Hsp</v>
      </c>
      <c r="D36" s="1" t="str">
        <f t="shared" si="1"/>
        <v>CZ15</v>
      </c>
      <c r="E36" s="1" t="str">
        <f t="shared" si="2"/>
        <v>v15</v>
      </c>
      <c r="F36" s="1" t="str">
        <f t="shared" si="3"/>
        <v>PkgAC2SpP-240to760</v>
      </c>
      <c r="G36" s="1" t="str">
        <f t="shared" si="4"/>
        <v>Base</v>
      </c>
      <c r="H36">
        <v>24998.5</v>
      </c>
      <c r="I36">
        <v>1076.7</v>
      </c>
      <c r="J36">
        <v>0</v>
      </c>
      <c r="K36">
        <v>0</v>
      </c>
      <c r="L36">
        <v>0</v>
      </c>
      <c r="M36">
        <v>0</v>
      </c>
      <c r="N36">
        <v>0</v>
      </c>
      <c r="O36">
        <v>542.85</v>
      </c>
      <c r="P36">
        <v>3.9039100000000002</v>
      </c>
      <c r="Q36">
        <v>0</v>
      </c>
      <c r="R36">
        <v>1266.43</v>
      </c>
      <c r="S36">
        <v>0</v>
      </c>
      <c r="T36">
        <v>1166.57</v>
      </c>
      <c r="U36">
        <v>4056.45</v>
      </c>
      <c r="V36">
        <v>0</v>
      </c>
      <c r="W36">
        <v>0</v>
      </c>
      <c r="X36">
        <v>0</v>
      </c>
      <c r="Y36">
        <v>211.434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8.1360399999999995</v>
      </c>
      <c r="AF36">
        <v>0</v>
      </c>
      <c r="AG36">
        <v>0</v>
      </c>
      <c r="AH36">
        <v>219.57</v>
      </c>
      <c r="AI36">
        <v>555.58600000000001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83.296199999999999</v>
      </c>
      <c r="AP36">
        <v>0</v>
      </c>
      <c r="AQ36">
        <v>0</v>
      </c>
      <c r="AR36">
        <v>229.45699999999999</v>
      </c>
      <c r="AS36">
        <v>0</v>
      </c>
      <c r="AT36">
        <v>181.92599999999999</v>
      </c>
      <c r="AU36">
        <v>1050.27</v>
      </c>
      <c r="AV36">
        <v>0</v>
      </c>
      <c r="AW36">
        <v>0</v>
      </c>
      <c r="AX36">
        <v>0</v>
      </c>
      <c r="AY36">
        <v>951.12300000000005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0.30535000000000001</v>
      </c>
      <c r="BF36">
        <v>0</v>
      </c>
      <c r="BG36">
        <v>0</v>
      </c>
      <c r="BH36">
        <v>951.42899999999997</v>
      </c>
      <c r="BI36">
        <v>5005.53</v>
      </c>
      <c r="BJ36" t="s">
        <v>67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BX36">
        <v>0</v>
      </c>
      <c r="BY36">
        <v>0</v>
      </c>
      <c r="BZ36">
        <v>0</v>
      </c>
    </row>
    <row r="37" spans="1:78" x14ac:dyDescent="0.35">
      <c r="A37" t="s">
        <v>2003</v>
      </c>
      <c r="B37" t="s">
        <v>2084</v>
      </c>
      <c r="C37" s="1" t="str">
        <f t="shared" si="0"/>
        <v>Hsp</v>
      </c>
      <c r="D37" s="1" t="str">
        <f t="shared" si="1"/>
        <v>CZ15</v>
      </c>
      <c r="E37" s="1" t="str">
        <f t="shared" si="2"/>
        <v>v15</v>
      </c>
      <c r="F37" s="1" t="str">
        <f t="shared" si="3"/>
        <v>PkgAC2SpP-240to760</v>
      </c>
      <c r="G37" s="1" t="str">
        <f t="shared" si="4"/>
        <v>Meas</v>
      </c>
      <c r="H37">
        <v>24998.5</v>
      </c>
      <c r="I37">
        <v>867.71100000000001</v>
      </c>
      <c r="J37">
        <v>0</v>
      </c>
      <c r="K37">
        <v>0</v>
      </c>
      <c r="L37">
        <v>0</v>
      </c>
      <c r="M37">
        <v>0</v>
      </c>
      <c r="N37">
        <v>0</v>
      </c>
      <c r="O37">
        <v>538.38400000000001</v>
      </c>
      <c r="P37">
        <v>3.9039100000000002</v>
      </c>
      <c r="Q37">
        <v>0</v>
      </c>
      <c r="R37">
        <v>1266.43</v>
      </c>
      <c r="S37">
        <v>0</v>
      </c>
      <c r="T37">
        <v>1166.57</v>
      </c>
      <c r="U37">
        <v>3842.99</v>
      </c>
      <c r="V37">
        <v>0</v>
      </c>
      <c r="W37">
        <v>0</v>
      </c>
      <c r="X37">
        <v>0</v>
      </c>
      <c r="Y37">
        <v>211.44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8.1360399999999995</v>
      </c>
      <c r="AF37">
        <v>0</v>
      </c>
      <c r="AG37">
        <v>0</v>
      </c>
      <c r="AH37">
        <v>219.57599999999999</v>
      </c>
      <c r="AI37">
        <v>375.03399999999999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72.152600000000007</v>
      </c>
      <c r="AP37">
        <v>0</v>
      </c>
      <c r="AQ37">
        <v>0</v>
      </c>
      <c r="AR37">
        <v>229.45699999999999</v>
      </c>
      <c r="AS37">
        <v>0</v>
      </c>
      <c r="AT37">
        <v>181.92599999999999</v>
      </c>
      <c r="AU37">
        <v>858.57100000000003</v>
      </c>
      <c r="AV37">
        <v>0</v>
      </c>
      <c r="AW37">
        <v>0</v>
      </c>
      <c r="AX37">
        <v>0</v>
      </c>
      <c r="AY37">
        <v>951.12300000000005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0.30535000000000001</v>
      </c>
      <c r="BF37">
        <v>0</v>
      </c>
      <c r="BG37">
        <v>0</v>
      </c>
      <c r="BH37">
        <v>951.42899999999997</v>
      </c>
      <c r="BI37">
        <v>4801.54</v>
      </c>
      <c r="BJ37" t="s">
        <v>67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BX37">
        <v>0</v>
      </c>
      <c r="BY37">
        <v>0</v>
      </c>
      <c r="BZ37">
        <v>0</v>
      </c>
    </row>
    <row r="38" spans="1:78" x14ac:dyDescent="0.35">
      <c r="A38" t="s">
        <v>2004</v>
      </c>
      <c r="B38" t="s">
        <v>2085</v>
      </c>
      <c r="C38" s="1" t="str">
        <f t="shared" si="0"/>
        <v>Htl</v>
      </c>
      <c r="D38" s="1" t="str">
        <f t="shared" si="1"/>
        <v>CZ15</v>
      </c>
      <c r="E38" s="1" t="str">
        <f t="shared" si="2"/>
        <v>v03</v>
      </c>
      <c r="F38" s="1" t="str">
        <f t="shared" si="3"/>
        <v>PkgAC2SpP-240to760</v>
      </c>
      <c r="G38" s="1" t="str">
        <f t="shared" si="4"/>
        <v>Base</v>
      </c>
      <c r="H38">
        <v>24998.5</v>
      </c>
      <c r="I38">
        <v>704.75599999999997</v>
      </c>
      <c r="J38">
        <v>0</v>
      </c>
      <c r="K38">
        <v>0</v>
      </c>
      <c r="L38">
        <v>23.564299999999999</v>
      </c>
      <c r="M38">
        <v>0.12198000000000001</v>
      </c>
      <c r="N38">
        <v>0</v>
      </c>
      <c r="O38">
        <v>95.936199999999999</v>
      </c>
      <c r="P38">
        <v>0.55996100000000004</v>
      </c>
      <c r="Q38">
        <v>0</v>
      </c>
      <c r="R38">
        <v>293.49299999999999</v>
      </c>
      <c r="S38">
        <v>0</v>
      </c>
      <c r="T38">
        <v>189.67400000000001</v>
      </c>
      <c r="U38">
        <v>1308.1099999999999</v>
      </c>
      <c r="V38">
        <v>0</v>
      </c>
      <c r="W38">
        <v>0</v>
      </c>
      <c r="X38">
        <v>0</v>
      </c>
      <c r="Y38">
        <v>173.001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173.001</v>
      </c>
      <c r="AI38">
        <v>424.78100000000001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28.756399999999999</v>
      </c>
      <c r="AP38">
        <v>0</v>
      </c>
      <c r="AQ38">
        <v>0</v>
      </c>
      <c r="AR38">
        <v>36.254600000000003</v>
      </c>
      <c r="AS38">
        <v>0</v>
      </c>
      <c r="AT38">
        <v>23.8522</v>
      </c>
      <c r="AU38">
        <v>513.64400000000001</v>
      </c>
      <c r="AV38">
        <v>0</v>
      </c>
      <c r="AW38">
        <v>0</v>
      </c>
      <c r="AX38">
        <v>0</v>
      </c>
      <c r="AY38">
        <v>426.23599999999999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426.23599999999999</v>
      </c>
      <c r="BI38">
        <v>3098.47</v>
      </c>
      <c r="BJ38" t="s">
        <v>67</v>
      </c>
      <c r="BK38">
        <v>2.3E-2</v>
      </c>
      <c r="BL38">
        <v>0</v>
      </c>
      <c r="BM38">
        <v>2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BX38">
        <v>0</v>
      </c>
      <c r="BY38">
        <v>0</v>
      </c>
      <c r="BZ38">
        <v>0</v>
      </c>
    </row>
    <row r="39" spans="1:78" x14ac:dyDescent="0.35">
      <c r="A39" t="s">
        <v>2005</v>
      </c>
      <c r="B39" t="s">
        <v>2086</v>
      </c>
      <c r="C39" s="1" t="str">
        <f t="shared" si="0"/>
        <v>Htl</v>
      </c>
      <c r="D39" s="1" t="str">
        <f t="shared" si="1"/>
        <v>CZ15</v>
      </c>
      <c r="E39" s="1" t="str">
        <f t="shared" si="2"/>
        <v>v03</v>
      </c>
      <c r="F39" s="1" t="str">
        <f t="shared" si="3"/>
        <v>PkgAC2SpP-240to760</v>
      </c>
      <c r="G39" s="1" t="str">
        <f t="shared" si="4"/>
        <v>Meas</v>
      </c>
      <c r="H39">
        <v>24998.5</v>
      </c>
      <c r="I39">
        <v>594.125</v>
      </c>
      <c r="J39">
        <v>0</v>
      </c>
      <c r="K39">
        <v>0</v>
      </c>
      <c r="L39">
        <v>23.564699999999998</v>
      </c>
      <c r="M39">
        <v>0.12198000000000001</v>
      </c>
      <c r="N39">
        <v>0</v>
      </c>
      <c r="O39">
        <v>93.363200000000006</v>
      </c>
      <c r="P39">
        <v>0.55996100000000004</v>
      </c>
      <c r="Q39">
        <v>0</v>
      </c>
      <c r="R39">
        <v>293.49299999999999</v>
      </c>
      <c r="S39">
        <v>0</v>
      </c>
      <c r="T39">
        <v>189.67400000000001</v>
      </c>
      <c r="U39">
        <v>1194.9000000000001</v>
      </c>
      <c r="V39">
        <v>0</v>
      </c>
      <c r="W39">
        <v>0</v>
      </c>
      <c r="X39">
        <v>0</v>
      </c>
      <c r="Y39">
        <v>173.006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173.006</v>
      </c>
      <c r="AI39">
        <v>312.85599999999999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23.9544</v>
      </c>
      <c r="AP39">
        <v>0</v>
      </c>
      <c r="AQ39">
        <v>0</v>
      </c>
      <c r="AR39">
        <v>36.254600000000003</v>
      </c>
      <c r="AS39">
        <v>0</v>
      </c>
      <c r="AT39">
        <v>23.8522</v>
      </c>
      <c r="AU39">
        <v>396.91699999999997</v>
      </c>
      <c r="AV39">
        <v>0</v>
      </c>
      <c r="AW39">
        <v>0</v>
      </c>
      <c r="AX39">
        <v>0</v>
      </c>
      <c r="AY39">
        <v>426.23599999999999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426.23599999999999</v>
      </c>
      <c r="BI39">
        <v>3037.62</v>
      </c>
      <c r="BJ39" t="s">
        <v>67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BX39">
        <v>0</v>
      </c>
      <c r="BY39">
        <v>0</v>
      </c>
      <c r="BZ39">
        <v>0</v>
      </c>
    </row>
    <row r="40" spans="1:78" x14ac:dyDescent="0.35">
      <c r="A40" t="s">
        <v>2005</v>
      </c>
      <c r="B40" t="s">
        <v>2087</v>
      </c>
      <c r="C40" s="1" t="str">
        <f t="shared" si="0"/>
        <v>Htl</v>
      </c>
      <c r="D40" s="1" t="str">
        <f t="shared" si="1"/>
        <v>CZ15</v>
      </c>
      <c r="E40" s="1" t="str">
        <f t="shared" si="2"/>
        <v>v07</v>
      </c>
      <c r="F40" s="1" t="str">
        <f t="shared" si="3"/>
        <v>PkgAC2SpP-240to760</v>
      </c>
      <c r="G40" s="1" t="str">
        <f t="shared" si="4"/>
        <v>Base</v>
      </c>
      <c r="H40">
        <v>24998.5</v>
      </c>
      <c r="I40">
        <v>640.30700000000002</v>
      </c>
      <c r="J40">
        <v>0</v>
      </c>
      <c r="K40">
        <v>0</v>
      </c>
      <c r="L40">
        <v>21.755500000000001</v>
      </c>
      <c r="M40">
        <v>0.122264</v>
      </c>
      <c r="N40">
        <v>0</v>
      </c>
      <c r="O40">
        <v>95.825900000000004</v>
      </c>
      <c r="P40">
        <v>0.55965500000000001</v>
      </c>
      <c r="Q40">
        <v>0</v>
      </c>
      <c r="R40">
        <v>293.49299999999999</v>
      </c>
      <c r="S40">
        <v>0</v>
      </c>
      <c r="T40">
        <v>189.67400000000001</v>
      </c>
      <c r="U40">
        <v>1241.74</v>
      </c>
      <c r="V40">
        <v>0</v>
      </c>
      <c r="W40">
        <v>0</v>
      </c>
      <c r="X40">
        <v>0</v>
      </c>
      <c r="Y40">
        <v>172.2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172.2</v>
      </c>
      <c r="AI40">
        <v>387.50900000000001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28.6936</v>
      </c>
      <c r="AP40">
        <v>0</v>
      </c>
      <c r="AQ40">
        <v>0</v>
      </c>
      <c r="AR40">
        <v>36.254600000000003</v>
      </c>
      <c r="AS40">
        <v>0</v>
      </c>
      <c r="AT40">
        <v>23.8522</v>
      </c>
      <c r="AU40">
        <v>476.30900000000003</v>
      </c>
      <c r="AV40">
        <v>0</v>
      </c>
      <c r="AW40">
        <v>0</v>
      </c>
      <c r="AX40">
        <v>0</v>
      </c>
      <c r="AY40">
        <v>425.38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425.38</v>
      </c>
      <c r="BI40">
        <v>3088.32</v>
      </c>
      <c r="BJ40" t="s">
        <v>67</v>
      </c>
      <c r="BK40">
        <v>2.3E-2</v>
      </c>
      <c r="BL40">
        <v>0</v>
      </c>
      <c r="BM40">
        <v>2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BX40">
        <v>0</v>
      </c>
      <c r="BY40">
        <v>0</v>
      </c>
      <c r="BZ40">
        <v>0</v>
      </c>
    </row>
    <row r="41" spans="1:78" x14ac:dyDescent="0.35">
      <c r="A41" t="s">
        <v>2006</v>
      </c>
      <c r="B41" t="s">
        <v>2088</v>
      </c>
      <c r="C41" s="1" t="str">
        <f t="shared" si="0"/>
        <v>Htl</v>
      </c>
      <c r="D41" s="1" t="str">
        <f t="shared" si="1"/>
        <v>CZ15</v>
      </c>
      <c r="E41" s="1" t="str">
        <f t="shared" si="2"/>
        <v>v07</v>
      </c>
      <c r="F41" s="1" t="str">
        <f t="shared" si="3"/>
        <v>PkgAC2SpP-240to760</v>
      </c>
      <c r="G41" s="1" t="str">
        <f t="shared" si="4"/>
        <v>Meas</v>
      </c>
      <c r="H41">
        <v>24998.5</v>
      </c>
      <c r="I41">
        <v>538.779</v>
      </c>
      <c r="J41">
        <v>0</v>
      </c>
      <c r="K41">
        <v>0</v>
      </c>
      <c r="L41">
        <v>21.7559</v>
      </c>
      <c r="M41">
        <v>0.122264</v>
      </c>
      <c r="N41">
        <v>0</v>
      </c>
      <c r="O41">
        <v>93.262200000000007</v>
      </c>
      <c r="P41">
        <v>0.55965500000000001</v>
      </c>
      <c r="Q41">
        <v>0</v>
      </c>
      <c r="R41">
        <v>293.49299999999999</v>
      </c>
      <c r="S41">
        <v>0</v>
      </c>
      <c r="T41">
        <v>189.67400000000001</v>
      </c>
      <c r="U41">
        <v>1137.6500000000001</v>
      </c>
      <c r="V41">
        <v>0</v>
      </c>
      <c r="W41">
        <v>0</v>
      </c>
      <c r="X41">
        <v>0</v>
      </c>
      <c r="Y41">
        <v>172.20400000000001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172.20400000000001</v>
      </c>
      <c r="AI41">
        <v>284.51799999999997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23.902000000000001</v>
      </c>
      <c r="AP41">
        <v>0</v>
      </c>
      <c r="AQ41">
        <v>0</v>
      </c>
      <c r="AR41">
        <v>36.254600000000003</v>
      </c>
      <c r="AS41">
        <v>0</v>
      </c>
      <c r="AT41">
        <v>23.8522</v>
      </c>
      <c r="AU41">
        <v>368.52600000000001</v>
      </c>
      <c r="AV41">
        <v>0</v>
      </c>
      <c r="AW41">
        <v>0</v>
      </c>
      <c r="AX41">
        <v>0</v>
      </c>
      <c r="AY41">
        <v>425.38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425.38</v>
      </c>
      <c r="BI41">
        <v>3027.92</v>
      </c>
      <c r="BJ41" t="s">
        <v>67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BX41">
        <v>0</v>
      </c>
      <c r="BY41">
        <v>0</v>
      </c>
      <c r="BZ41">
        <v>0</v>
      </c>
    </row>
    <row r="42" spans="1:78" x14ac:dyDescent="0.35">
      <c r="A42" t="s">
        <v>2007</v>
      </c>
      <c r="B42" t="s">
        <v>2089</v>
      </c>
      <c r="C42" s="1" t="str">
        <f t="shared" si="0"/>
        <v>Htl</v>
      </c>
      <c r="D42" s="1" t="str">
        <f t="shared" si="1"/>
        <v>CZ15</v>
      </c>
      <c r="E42" s="1" t="str">
        <f t="shared" si="2"/>
        <v>v11</v>
      </c>
      <c r="F42" s="1" t="str">
        <f t="shared" si="3"/>
        <v>PkgAC2SpP-240to760</v>
      </c>
      <c r="G42" s="1" t="str">
        <f t="shared" si="4"/>
        <v>Base</v>
      </c>
      <c r="H42">
        <v>24998.5</v>
      </c>
      <c r="I42">
        <v>619.40200000000004</v>
      </c>
      <c r="J42">
        <v>0</v>
      </c>
      <c r="K42">
        <v>0</v>
      </c>
      <c r="L42">
        <v>18.354500000000002</v>
      </c>
      <c r="M42">
        <v>0.108987</v>
      </c>
      <c r="N42">
        <v>0</v>
      </c>
      <c r="O42">
        <v>92.36</v>
      </c>
      <c r="P42">
        <v>0.537547</v>
      </c>
      <c r="Q42">
        <v>0</v>
      </c>
      <c r="R42">
        <v>293.49299999999999</v>
      </c>
      <c r="S42">
        <v>0</v>
      </c>
      <c r="T42">
        <v>189.67400000000001</v>
      </c>
      <c r="U42">
        <v>1213.93</v>
      </c>
      <c r="V42">
        <v>0</v>
      </c>
      <c r="W42">
        <v>0</v>
      </c>
      <c r="X42">
        <v>0</v>
      </c>
      <c r="Y42">
        <v>145.68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145.68</v>
      </c>
      <c r="AI42">
        <v>373.32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27.497399999999999</v>
      </c>
      <c r="AP42">
        <v>0</v>
      </c>
      <c r="AQ42">
        <v>0</v>
      </c>
      <c r="AR42">
        <v>36.254600000000003</v>
      </c>
      <c r="AS42">
        <v>0</v>
      </c>
      <c r="AT42">
        <v>23.8522</v>
      </c>
      <c r="AU42">
        <v>460.92399999999998</v>
      </c>
      <c r="AV42">
        <v>0</v>
      </c>
      <c r="AW42">
        <v>0</v>
      </c>
      <c r="AX42">
        <v>0</v>
      </c>
      <c r="AY42">
        <v>382.64400000000001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382.64400000000001</v>
      </c>
      <c r="BI42">
        <v>2974.97</v>
      </c>
      <c r="BJ42" t="s">
        <v>67</v>
      </c>
      <c r="BK42">
        <v>2.3E-2</v>
      </c>
      <c r="BL42">
        <v>0</v>
      </c>
      <c r="BM42">
        <v>2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BX42">
        <v>0</v>
      </c>
      <c r="BY42">
        <v>0</v>
      </c>
      <c r="BZ42">
        <v>0</v>
      </c>
    </row>
    <row r="43" spans="1:78" x14ac:dyDescent="0.35">
      <c r="A43" t="s">
        <v>2007</v>
      </c>
      <c r="B43" t="s">
        <v>2090</v>
      </c>
      <c r="C43" s="1" t="str">
        <f t="shared" si="0"/>
        <v>Htl</v>
      </c>
      <c r="D43" s="1" t="str">
        <f t="shared" si="1"/>
        <v>CZ15</v>
      </c>
      <c r="E43" s="1" t="str">
        <f t="shared" si="2"/>
        <v>v11</v>
      </c>
      <c r="F43" s="1" t="str">
        <f t="shared" si="3"/>
        <v>PkgAC2SpP-240to760</v>
      </c>
      <c r="G43" s="1" t="str">
        <f t="shared" si="4"/>
        <v>Meas</v>
      </c>
      <c r="H43">
        <v>24998.5</v>
      </c>
      <c r="I43">
        <v>522.101</v>
      </c>
      <c r="J43">
        <v>0</v>
      </c>
      <c r="K43">
        <v>0</v>
      </c>
      <c r="L43">
        <v>18.354800000000001</v>
      </c>
      <c r="M43">
        <v>0.108987</v>
      </c>
      <c r="N43">
        <v>0</v>
      </c>
      <c r="O43">
        <v>89.949200000000005</v>
      </c>
      <c r="P43">
        <v>0.537547</v>
      </c>
      <c r="Q43">
        <v>0</v>
      </c>
      <c r="R43">
        <v>293.49299999999999</v>
      </c>
      <c r="S43">
        <v>0</v>
      </c>
      <c r="T43">
        <v>189.67400000000001</v>
      </c>
      <c r="U43">
        <v>1114.22</v>
      </c>
      <c r="V43">
        <v>0</v>
      </c>
      <c r="W43">
        <v>0</v>
      </c>
      <c r="X43">
        <v>0</v>
      </c>
      <c r="Y43">
        <v>145.685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145.685</v>
      </c>
      <c r="AI43">
        <v>263.61200000000002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21.761299999999999</v>
      </c>
      <c r="AP43">
        <v>0</v>
      </c>
      <c r="AQ43">
        <v>0</v>
      </c>
      <c r="AR43">
        <v>46.733499999999999</v>
      </c>
      <c r="AS43">
        <v>0</v>
      </c>
      <c r="AT43">
        <v>25.037600000000001</v>
      </c>
      <c r="AU43">
        <v>357.14400000000001</v>
      </c>
      <c r="AV43">
        <v>0</v>
      </c>
      <c r="AW43">
        <v>0</v>
      </c>
      <c r="AX43">
        <v>0</v>
      </c>
      <c r="AY43">
        <v>382.64400000000001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382.64400000000001</v>
      </c>
      <c r="BI43">
        <v>2916.16</v>
      </c>
      <c r="BJ43" t="s">
        <v>67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BX43">
        <v>0</v>
      </c>
      <c r="BY43">
        <v>0</v>
      </c>
      <c r="BZ43">
        <v>0</v>
      </c>
    </row>
    <row r="44" spans="1:78" x14ac:dyDescent="0.35">
      <c r="A44" t="s">
        <v>2008</v>
      </c>
      <c r="B44" t="s">
        <v>2091</v>
      </c>
      <c r="C44" s="1" t="str">
        <f t="shared" si="0"/>
        <v>Htl</v>
      </c>
      <c r="D44" s="1" t="str">
        <f t="shared" si="1"/>
        <v>CZ15</v>
      </c>
      <c r="E44" s="1" t="str">
        <f t="shared" si="2"/>
        <v>v15</v>
      </c>
      <c r="F44" s="1" t="str">
        <f t="shared" si="3"/>
        <v>PkgAC2SpP-240to760</v>
      </c>
      <c r="G44" s="1" t="str">
        <f t="shared" si="4"/>
        <v>Base</v>
      </c>
      <c r="H44">
        <v>24998.5</v>
      </c>
      <c r="I44">
        <v>533.55600000000004</v>
      </c>
      <c r="J44">
        <v>0</v>
      </c>
      <c r="K44">
        <v>0</v>
      </c>
      <c r="L44">
        <v>9.2797699999999992</v>
      </c>
      <c r="M44">
        <v>6.6338499999999995E-2</v>
      </c>
      <c r="N44">
        <v>0</v>
      </c>
      <c r="O44">
        <v>85.503900000000002</v>
      </c>
      <c r="P44">
        <v>0.50632200000000005</v>
      </c>
      <c r="Q44">
        <v>0</v>
      </c>
      <c r="R44">
        <v>293.49299999999999</v>
      </c>
      <c r="S44">
        <v>0</v>
      </c>
      <c r="T44">
        <v>187.37</v>
      </c>
      <c r="U44">
        <v>1109.78</v>
      </c>
      <c r="V44">
        <v>0</v>
      </c>
      <c r="W44">
        <v>0</v>
      </c>
      <c r="X44">
        <v>0</v>
      </c>
      <c r="Y44">
        <v>127.023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127.023</v>
      </c>
      <c r="AI44">
        <v>318.56599999999997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25.113099999999999</v>
      </c>
      <c r="AP44">
        <v>0</v>
      </c>
      <c r="AQ44">
        <v>0</v>
      </c>
      <c r="AR44">
        <v>36.254600000000003</v>
      </c>
      <c r="AS44">
        <v>0</v>
      </c>
      <c r="AT44">
        <v>23.625800000000002</v>
      </c>
      <c r="AU44">
        <v>403.56</v>
      </c>
      <c r="AV44">
        <v>0</v>
      </c>
      <c r="AW44">
        <v>0</v>
      </c>
      <c r="AX44">
        <v>0</v>
      </c>
      <c r="AY44">
        <v>343.66699999999997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343.66699999999997</v>
      </c>
      <c r="BI44">
        <v>2696.06</v>
      </c>
      <c r="BJ44" t="s">
        <v>67</v>
      </c>
      <c r="BK44">
        <v>2.3E-2</v>
      </c>
      <c r="BL44">
        <v>0</v>
      </c>
      <c r="BM44">
        <v>2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BX44">
        <v>0</v>
      </c>
      <c r="BY44">
        <v>0</v>
      </c>
      <c r="BZ44">
        <v>0</v>
      </c>
    </row>
    <row r="45" spans="1:78" x14ac:dyDescent="0.35">
      <c r="A45" t="s">
        <v>2009</v>
      </c>
      <c r="B45" t="s">
        <v>2092</v>
      </c>
      <c r="C45" s="1" t="str">
        <f t="shared" si="0"/>
        <v>Htl</v>
      </c>
      <c r="D45" s="1" t="str">
        <f t="shared" si="1"/>
        <v>CZ15</v>
      </c>
      <c r="E45" s="1" t="str">
        <f t="shared" si="2"/>
        <v>v15</v>
      </c>
      <c r="F45" s="1" t="str">
        <f t="shared" si="3"/>
        <v>PkgAC2SpP-240to760</v>
      </c>
      <c r="G45" s="1" t="str">
        <f t="shared" si="4"/>
        <v>Meas</v>
      </c>
      <c r="H45">
        <v>24998.5</v>
      </c>
      <c r="I45">
        <v>450.46</v>
      </c>
      <c r="J45">
        <v>0</v>
      </c>
      <c r="K45">
        <v>0</v>
      </c>
      <c r="L45">
        <v>9.2798999999999996</v>
      </c>
      <c r="M45">
        <v>6.6338599999999998E-2</v>
      </c>
      <c r="N45">
        <v>0</v>
      </c>
      <c r="O45">
        <v>83.385400000000004</v>
      </c>
      <c r="P45">
        <v>0.50632200000000005</v>
      </c>
      <c r="Q45">
        <v>0</v>
      </c>
      <c r="R45">
        <v>293.49299999999999</v>
      </c>
      <c r="S45">
        <v>0</v>
      </c>
      <c r="T45">
        <v>187.37</v>
      </c>
      <c r="U45">
        <v>1024.56</v>
      </c>
      <c r="V45">
        <v>0</v>
      </c>
      <c r="W45">
        <v>0</v>
      </c>
      <c r="X45">
        <v>0</v>
      </c>
      <c r="Y45">
        <v>127.027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127.027</v>
      </c>
      <c r="AI45">
        <v>225.51900000000001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19.874400000000001</v>
      </c>
      <c r="AP45">
        <v>0</v>
      </c>
      <c r="AQ45">
        <v>0</v>
      </c>
      <c r="AR45">
        <v>46.733499999999999</v>
      </c>
      <c r="AS45">
        <v>0</v>
      </c>
      <c r="AT45">
        <v>24.8003</v>
      </c>
      <c r="AU45">
        <v>316.92700000000002</v>
      </c>
      <c r="AV45">
        <v>0</v>
      </c>
      <c r="AW45">
        <v>0</v>
      </c>
      <c r="AX45">
        <v>0</v>
      </c>
      <c r="AY45">
        <v>343.66699999999997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343.66699999999997</v>
      </c>
      <c r="BI45">
        <v>2636.22</v>
      </c>
      <c r="BJ45" t="s">
        <v>67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BX45">
        <v>0</v>
      </c>
      <c r="BY45">
        <v>0</v>
      </c>
      <c r="BZ45">
        <v>0</v>
      </c>
    </row>
    <row r="46" spans="1:78" x14ac:dyDescent="0.35">
      <c r="A46" t="s">
        <v>2009</v>
      </c>
      <c r="B46" t="s">
        <v>2093</v>
      </c>
      <c r="C46" s="1" t="str">
        <f t="shared" si="0"/>
        <v>MBT</v>
      </c>
      <c r="D46" s="1" t="str">
        <f t="shared" si="1"/>
        <v>CZ15</v>
      </c>
      <c r="E46" s="1" t="str">
        <f t="shared" si="2"/>
        <v>v03</v>
      </c>
      <c r="F46" s="1" t="str">
        <f t="shared" si="3"/>
        <v>PkgAC2SpP-240to760</v>
      </c>
      <c r="G46" s="1" t="str">
        <f t="shared" si="4"/>
        <v>Base</v>
      </c>
      <c r="H46">
        <v>24998.5</v>
      </c>
      <c r="I46">
        <v>555.37099999999998</v>
      </c>
      <c r="J46">
        <v>0</v>
      </c>
      <c r="K46">
        <v>0</v>
      </c>
      <c r="L46">
        <v>0</v>
      </c>
      <c r="M46">
        <v>0</v>
      </c>
      <c r="N46">
        <v>0</v>
      </c>
      <c r="O46">
        <v>202.23500000000001</v>
      </c>
      <c r="P46">
        <v>3.1328200000000002</v>
      </c>
      <c r="Q46">
        <v>0</v>
      </c>
      <c r="R46">
        <v>737.07299999999998</v>
      </c>
      <c r="S46">
        <v>0</v>
      </c>
      <c r="T46">
        <v>527.51499999999999</v>
      </c>
      <c r="U46">
        <v>2025.33</v>
      </c>
      <c r="V46">
        <v>0</v>
      </c>
      <c r="W46">
        <v>0</v>
      </c>
      <c r="X46">
        <v>0</v>
      </c>
      <c r="Y46">
        <v>133.81299999999999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133.81299999999999</v>
      </c>
      <c r="AI46">
        <v>582.60199999999998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88.141099999999994</v>
      </c>
      <c r="AP46">
        <v>0</v>
      </c>
      <c r="AQ46">
        <v>0</v>
      </c>
      <c r="AR46">
        <v>194.46700000000001</v>
      </c>
      <c r="AS46">
        <v>0</v>
      </c>
      <c r="AT46">
        <v>146.893</v>
      </c>
      <c r="AU46">
        <v>1012.1</v>
      </c>
      <c r="AV46">
        <v>0</v>
      </c>
      <c r="AW46">
        <v>0</v>
      </c>
      <c r="AX46">
        <v>0</v>
      </c>
      <c r="AY46">
        <v>1493.9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1493.9</v>
      </c>
      <c r="BI46">
        <v>4939.53</v>
      </c>
      <c r="BJ46" t="s">
        <v>67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BX46">
        <v>0</v>
      </c>
      <c r="BY46">
        <v>0</v>
      </c>
      <c r="BZ46">
        <v>0</v>
      </c>
    </row>
    <row r="47" spans="1:78" x14ac:dyDescent="0.35">
      <c r="A47" t="s">
        <v>2010</v>
      </c>
      <c r="B47" t="s">
        <v>2094</v>
      </c>
      <c r="C47" s="1" t="str">
        <f t="shared" si="0"/>
        <v>MBT</v>
      </c>
      <c r="D47" s="1" t="str">
        <f t="shared" si="1"/>
        <v>CZ15</v>
      </c>
      <c r="E47" s="1" t="str">
        <f t="shared" si="2"/>
        <v>v03</v>
      </c>
      <c r="F47" s="1" t="str">
        <f t="shared" si="3"/>
        <v>PkgAC2SpP-240to760</v>
      </c>
      <c r="G47" s="1" t="str">
        <f t="shared" si="4"/>
        <v>Meas</v>
      </c>
      <c r="H47">
        <v>24998.5</v>
      </c>
      <c r="I47">
        <v>437.32799999999997</v>
      </c>
      <c r="J47">
        <v>0</v>
      </c>
      <c r="K47">
        <v>0</v>
      </c>
      <c r="L47">
        <v>0</v>
      </c>
      <c r="M47">
        <v>0</v>
      </c>
      <c r="N47">
        <v>0</v>
      </c>
      <c r="O47">
        <v>198.26900000000001</v>
      </c>
      <c r="P47">
        <v>3.1328200000000002</v>
      </c>
      <c r="Q47">
        <v>0</v>
      </c>
      <c r="R47">
        <v>737.07299999999998</v>
      </c>
      <c r="S47">
        <v>0</v>
      </c>
      <c r="T47">
        <v>527.51499999999999</v>
      </c>
      <c r="U47">
        <v>1903.32</v>
      </c>
      <c r="V47">
        <v>0</v>
      </c>
      <c r="W47">
        <v>0</v>
      </c>
      <c r="X47">
        <v>0</v>
      </c>
      <c r="Y47">
        <v>133.804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133.804</v>
      </c>
      <c r="AI47">
        <v>381.62200000000001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71.055700000000002</v>
      </c>
      <c r="AP47">
        <v>0</v>
      </c>
      <c r="AQ47">
        <v>0</v>
      </c>
      <c r="AR47">
        <v>194.46700000000001</v>
      </c>
      <c r="AS47">
        <v>0</v>
      </c>
      <c r="AT47">
        <v>146.893</v>
      </c>
      <c r="AU47">
        <v>794.03800000000001</v>
      </c>
      <c r="AV47">
        <v>0</v>
      </c>
      <c r="AW47">
        <v>0</v>
      </c>
      <c r="AX47">
        <v>0</v>
      </c>
      <c r="AY47">
        <v>1493.9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1493.9</v>
      </c>
      <c r="BI47">
        <v>4700.29</v>
      </c>
      <c r="BJ47" t="s">
        <v>67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BX47">
        <v>0</v>
      </c>
      <c r="BY47">
        <v>0</v>
      </c>
      <c r="BZ47">
        <v>0</v>
      </c>
    </row>
    <row r="48" spans="1:78" x14ac:dyDescent="0.35">
      <c r="A48" t="s">
        <v>2010</v>
      </c>
      <c r="B48" t="s">
        <v>2095</v>
      </c>
      <c r="C48" s="1" t="str">
        <f t="shared" si="0"/>
        <v>MBT</v>
      </c>
      <c r="D48" s="1" t="str">
        <f t="shared" si="1"/>
        <v>CZ15</v>
      </c>
      <c r="E48" s="1" t="str">
        <f t="shared" si="2"/>
        <v>v07</v>
      </c>
      <c r="F48" s="1" t="str">
        <f t="shared" si="3"/>
        <v>PkgAC2SpP-240to760</v>
      </c>
      <c r="G48" s="1" t="str">
        <f t="shared" si="4"/>
        <v>Base</v>
      </c>
      <c r="H48">
        <v>24998.5</v>
      </c>
      <c r="I48">
        <v>544.90800000000002</v>
      </c>
      <c r="J48">
        <v>0</v>
      </c>
      <c r="K48">
        <v>0</v>
      </c>
      <c r="L48">
        <v>0</v>
      </c>
      <c r="M48">
        <v>0</v>
      </c>
      <c r="N48">
        <v>0</v>
      </c>
      <c r="O48">
        <v>199.35900000000001</v>
      </c>
      <c r="P48">
        <v>3.0868600000000002</v>
      </c>
      <c r="Q48">
        <v>0</v>
      </c>
      <c r="R48">
        <v>737.07299999999998</v>
      </c>
      <c r="S48">
        <v>0</v>
      </c>
      <c r="T48">
        <v>527.51499999999999</v>
      </c>
      <c r="U48">
        <v>2011.95</v>
      </c>
      <c r="V48">
        <v>0</v>
      </c>
      <c r="W48">
        <v>0</v>
      </c>
      <c r="X48">
        <v>0</v>
      </c>
      <c r="Y48">
        <v>120.773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120.773</v>
      </c>
      <c r="AI48">
        <v>571.12900000000002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86.154799999999994</v>
      </c>
      <c r="AP48">
        <v>0</v>
      </c>
      <c r="AQ48">
        <v>0</v>
      </c>
      <c r="AR48">
        <v>194.46700000000001</v>
      </c>
      <c r="AS48">
        <v>0</v>
      </c>
      <c r="AT48">
        <v>146.893</v>
      </c>
      <c r="AU48">
        <v>998.64400000000001</v>
      </c>
      <c r="AV48">
        <v>0</v>
      </c>
      <c r="AW48">
        <v>0</v>
      </c>
      <c r="AX48">
        <v>0</v>
      </c>
      <c r="AY48">
        <v>1342.76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1342.76</v>
      </c>
      <c r="BI48">
        <v>4829</v>
      </c>
      <c r="BJ48" t="s">
        <v>67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BX48">
        <v>0</v>
      </c>
      <c r="BY48">
        <v>0</v>
      </c>
      <c r="BZ48">
        <v>0</v>
      </c>
    </row>
    <row r="49" spans="1:78" x14ac:dyDescent="0.35">
      <c r="A49" t="s">
        <v>2010</v>
      </c>
      <c r="B49" t="s">
        <v>2096</v>
      </c>
      <c r="C49" s="1" t="str">
        <f t="shared" si="0"/>
        <v>MBT</v>
      </c>
      <c r="D49" s="1" t="str">
        <f t="shared" si="1"/>
        <v>CZ15</v>
      </c>
      <c r="E49" s="1" t="str">
        <f t="shared" si="2"/>
        <v>v07</v>
      </c>
      <c r="F49" s="1" t="str">
        <f t="shared" si="3"/>
        <v>PkgAC2SpP-240to760</v>
      </c>
      <c r="G49" s="1" t="str">
        <f t="shared" si="4"/>
        <v>Meas</v>
      </c>
      <c r="H49">
        <v>24998.5</v>
      </c>
      <c r="I49">
        <v>429.661</v>
      </c>
      <c r="J49">
        <v>0</v>
      </c>
      <c r="K49">
        <v>0</v>
      </c>
      <c r="L49">
        <v>0</v>
      </c>
      <c r="M49">
        <v>0</v>
      </c>
      <c r="N49">
        <v>0</v>
      </c>
      <c r="O49">
        <v>195.589</v>
      </c>
      <c r="P49">
        <v>3.0868600000000002</v>
      </c>
      <c r="Q49">
        <v>0</v>
      </c>
      <c r="R49">
        <v>737.07299999999998</v>
      </c>
      <c r="S49">
        <v>0</v>
      </c>
      <c r="T49">
        <v>527.51499999999999</v>
      </c>
      <c r="U49">
        <v>1892.93</v>
      </c>
      <c r="V49">
        <v>0</v>
      </c>
      <c r="W49">
        <v>0</v>
      </c>
      <c r="X49">
        <v>0</v>
      </c>
      <c r="Y49">
        <v>120.776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120.776</v>
      </c>
      <c r="AI49">
        <v>374.05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69.573700000000002</v>
      </c>
      <c r="AP49">
        <v>0</v>
      </c>
      <c r="AQ49">
        <v>0</v>
      </c>
      <c r="AR49">
        <v>194.46700000000001</v>
      </c>
      <c r="AS49">
        <v>0</v>
      </c>
      <c r="AT49">
        <v>146.893</v>
      </c>
      <c r="AU49">
        <v>784.98299999999995</v>
      </c>
      <c r="AV49">
        <v>0</v>
      </c>
      <c r="AW49">
        <v>0</v>
      </c>
      <c r="AX49">
        <v>0</v>
      </c>
      <c r="AY49">
        <v>1342.76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1342.76</v>
      </c>
      <c r="BI49">
        <v>4597.88</v>
      </c>
      <c r="BJ49" t="s">
        <v>67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BX49">
        <v>0</v>
      </c>
      <c r="BY49">
        <v>0</v>
      </c>
      <c r="BZ49">
        <v>0</v>
      </c>
    </row>
    <row r="50" spans="1:78" x14ac:dyDescent="0.35">
      <c r="A50" t="s">
        <v>2011</v>
      </c>
      <c r="B50" t="s">
        <v>2097</v>
      </c>
      <c r="C50" s="1" t="str">
        <f t="shared" si="0"/>
        <v>MBT</v>
      </c>
      <c r="D50" s="1" t="str">
        <f t="shared" si="1"/>
        <v>CZ15</v>
      </c>
      <c r="E50" s="1" t="str">
        <f t="shared" si="2"/>
        <v>v11</v>
      </c>
      <c r="F50" s="1" t="str">
        <f t="shared" si="3"/>
        <v>PkgAC2SpP-240to760</v>
      </c>
      <c r="G50" s="1" t="str">
        <f t="shared" si="4"/>
        <v>Base</v>
      </c>
      <c r="H50">
        <v>24998.5</v>
      </c>
      <c r="I50">
        <v>513.09100000000001</v>
      </c>
      <c r="J50">
        <v>0</v>
      </c>
      <c r="K50">
        <v>0</v>
      </c>
      <c r="L50">
        <v>0</v>
      </c>
      <c r="M50">
        <v>0</v>
      </c>
      <c r="N50">
        <v>0</v>
      </c>
      <c r="O50">
        <v>189.42500000000001</v>
      </c>
      <c r="P50">
        <v>2.93085</v>
      </c>
      <c r="Q50">
        <v>0</v>
      </c>
      <c r="R50">
        <v>737.07299999999998</v>
      </c>
      <c r="S50">
        <v>0</v>
      </c>
      <c r="T50">
        <v>508.964</v>
      </c>
      <c r="U50">
        <v>1951.49</v>
      </c>
      <c r="V50">
        <v>0</v>
      </c>
      <c r="W50">
        <v>0</v>
      </c>
      <c r="X50">
        <v>0</v>
      </c>
      <c r="Y50">
        <v>76.7804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76.7804</v>
      </c>
      <c r="AI50">
        <v>539.21500000000003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80.878500000000003</v>
      </c>
      <c r="AP50">
        <v>0</v>
      </c>
      <c r="AQ50">
        <v>0</v>
      </c>
      <c r="AR50">
        <v>194.46700000000001</v>
      </c>
      <c r="AS50">
        <v>0</v>
      </c>
      <c r="AT50">
        <v>141.49700000000001</v>
      </c>
      <c r="AU50">
        <v>956.05799999999999</v>
      </c>
      <c r="AV50">
        <v>0</v>
      </c>
      <c r="AW50">
        <v>0</v>
      </c>
      <c r="AX50">
        <v>0</v>
      </c>
      <c r="AY50">
        <v>982.22900000000004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982.22900000000004</v>
      </c>
      <c r="BI50">
        <v>4542.3100000000004</v>
      </c>
      <c r="BJ50" t="s">
        <v>67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BX50">
        <v>0</v>
      </c>
      <c r="BY50">
        <v>0</v>
      </c>
      <c r="BZ50">
        <v>0</v>
      </c>
    </row>
    <row r="51" spans="1:78" x14ac:dyDescent="0.35">
      <c r="A51" t="s">
        <v>2011</v>
      </c>
      <c r="B51" t="s">
        <v>2098</v>
      </c>
      <c r="C51" s="1" t="str">
        <f t="shared" si="0"/>
        <v>MBT</v>
      </c>
      <c r="D51" s="1" t="str">
        <f t="shared" si="1"/>
        <v>CZ15</v>
      </c>
      <c r="E51" s="1" t="str">
        <f t="shared" si="2"/>
        <v>v11</v>
      </c>
      <c r="F51" s="1" t="str">
        <f t="shared" si="3"/>
        <v>PkgAC2SpP-240to760</v>
      </c>
      <c r="G51" s="1" t="str">
        <f t="shared" si="4"/>
        <v>Meas</v>
      </c>
      <c r="H51">
        <v>24998.5</v>
      </c>
      <c r="I51">
        <v>405.714</v>
      </c>
      <c r="J51">
        <v>0</v>
      </c>
      <c r="K51">
        <v>0</v>
      </c>
      <c r="L51">
        <v>0</v>
      </c>
      <c r="M51">
        <v>0</v>
      </c>
      <c r="N51">
        <v>0</v>
      </c>
      <c r="O51">
        <v>186.11</v>
      </c>
      <c r="P51">
        <v>2.93085</v>
      </c>
      <c r="Q51">
        <v>0</v>
      </c>
      <c r="R51">
        <v>737.07299999999998</v>
      </c>
      <c r="S51">
        <v>0</v>
      </c>
      <c r="T51">
        <v>508.964</v>
      </c>
      <c r="U51">
        <v>1840.8</v>
      </c>
      <c r="V51">
        <v>0</v>
      </c>
      <c r="W51">
        <v>0</v>
      </c>
      <c r="X51">
        <v>0</v>
      </c>
      <c r="Y51">
        <v>76.781700000000001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76.781700000000001</v>
      </c>
      <c r="AI51">
        <v>352.54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65.480400000000003</v>
      </c>
      <c r="AP51">
        <v>0</v>
      </c>
      <c r="AQ51">
        <v>0</v>
      </c>
      <c r="AR51">
        <v>194.46700000000001</v>
      </c>
      <c r="AS51">
        <v>0</v>
      </c>
      <c r="AT51">
        <v>141.49700000000001</v>
      </c>
      <c r="AU51">
        <v>753.98400000000004</v>
      </c>
      <c r="AV51">
        <v>0</v>
      </c>
      <c r="AW51">
        <v>0</v>
      </c>
      <c r="AX51">
        <v>0</v>
      </c>
      <c r="AY51">
        <v>982.22900000000004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982.22900000000004</v>
      </c>
      <c r="BI51">
        <v>4326.63</v>
      </c>
      <c r="BJ51" t="s">
        <v>67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BX51">
        <v>0</v>
      </c>
      <c r="BY51">
        <v>0</v>
      </c>
      <c r="BZ51">
        <v>0</v>
      </c>
    </row>
    <row r="52" spans="1:78" x14ac:dyDescent="0.35">
      <c r="A52" t="s">
        <v>2012</v>
      </c>
      <c r="B52" t="s">
        <v>2099</v>
      </c>
      <c r="C52" s="1" t="str">
        <f t="shared" si="0"/>
        <v>MBT</v>
      </c>
      <c r="D52" s="1" t="str">
        <f t="shared" si="1"/>
        <v>CZ15</v>
      </c>
      <c r="E52" s="1" t="str">
        <f t="shared" si="2"/>
        <v>v15</v>
      </c>
      <c r="F52" s="1" t="str">
        <f t="shared" si="3"/>
        <v>PkgAC2SpP-240to760</v>
      </c>
      <c r="G52" s="1" t="str">
        <f t="shared" si="4"/>
        <v>Base</v>
      </c>
      <c r="H52">
        <v>24998.5</v>
      </c>
      <c r="I52">
        <v>498.447</v>
      </c>
      <c r="J52">
        <v>0</v>
      </c>
      <c r="K52">
        <v>0</v>
      </c>
      <c r="L52">
        <v>0</v>
      </c>
      <c r="M52">
        <v>0</v>
      </c>
      <c r="N52">
        <v>0</v>
      </c>
      <c r="O52">
        <v>184.88200000000001</v>
      </c>
      <c r="P52">
        <v>2.8722300000000001</v>
      </c>
      <c r="Q52">
        <v>0</v>
      </c>
      <c r="R52">
        <v>737.07299999999998</v>
      </c>
      <c r="S52">
        <v>0</v>
      </c>
      <c r="T52">
        <v>499.68799999999999</v>
      </c>
      <c r="U52">
        <v>1922.97</v>
      </c>
      <c r="V52">
        <v>0</v>
      </c>
      <c r="W52">
        <v>0</v>
      </c>
      <c r="X52">
        <v>0</v>
      </c>
      <c r="Y52">
        <v>67.596500000000006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67.596500000000006</v>
      </c>
      <c r="AI52">
        <v>529.69200000000001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79.435199999999995</v>
      </c>
      <c r="AP52">
        <v>0</v>
      </c>
      <c r="AQ52">
        <v>0</v>
      </c>
      <c r="AR52">
        <v>194.46700000000001</v>
      </c>
      <c r="AS52">
        <v>0</v>
      </c>
      <c r="AT52">
        <v>138.80000000000001</v>
      </c>
      <c r="AU52">
        <v>942.39400000000001</v>
      </c>
      <c r="AV52">
        <v>0</v>
      </c>
      <c r="AW52">
        <v>0</v>
      </c>
      <c r="AX52">
        <v>0</v>
      </c>
      <c r="AY52">
        <v>893.64800000000002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893.64800000000002</v>
      </c>
      <c r="BI52">
        <v>4469.71</v>
      </c>
      <c r="BJ52" t="s">
        <v>67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BX52">
        <v>0</v>
      </c>
      <c r="BY52">
        <v>0</v>
      </c>
      <c r="BZ52">
        <v>0</v>
      </c>
    </row>
    <row r="53" spans="1:78" x14ac:dyDescent="0.35">
      <c r="A53" t="s">
        <v>2012</v>
      </c>
      <c r="B53" t="s">
        <v>2100</v>
      </c>
      <c r="C53" s="1" t="str">
        <f t="shared" si="0"/>
        <v>MBT</v>
      </c>
      <c r="D53" s="1" t="str">
        <f t="shared" si="1"/>
        <v>CZ15</v>
      </c>
      <c r="E53" s="1" t="str">
        <f t="shared" si="2"/>
        <v>v15</v>
      </c>
      <c r="F53" s="1" t="str">
        <f t="shared" si="3"/>
        <v>PkgAC2SpP-240to760</v>
      </c>
      <c r="G53" s="1" t="str">
        <f t="shared" si="4"/>
        <v>Meas</v>
      </c>
      <c r="H53">
        <v>24998.5</v>
      </c>
      <c r="I53">
        <v>394.03800000000001</v>
      </c>
      <c r="J53">
        <v>0</v>
      </c>
      <c r="K53">
        <v>0</v>
      </c>
      <c r="L53">
        <v>0</v>
      </c>
      <c r="M53">
        <v>0</v>
      </c>
      <c r="N53">
        <v>0</v>
      </c>
      <c r="O53">
        <v>181.71700000000001</v>
      </c>
      <c r="P53">
        <v>2.8722300000000001</v>
      </c>
      <c r="Q53">
        <v>0</v>
      </c>
      <c r="R53">
        <v>737.07299999999998</v>
      </c>
      <c r="S53">
        <v>0</v>
      </c>
      <c r="T53">
        <v>499.68799999999999</v>
      </c>
      <c r="U53">
        <v>1815.39</v>
      </c>
      <c r="V53">
        <v>0</v>
      </c>
      <c r="W53">
        <v>0</v>
      </c>
      <c r="X53">
        <v>0</v>
      </c>
      <c r="Y53">
        <v>67.598699999999994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67.598699999999994</v>
      </c>
      <c r="AI53">
        <v>345.58300000000003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64.211699999999993</v>
      </c>
      <c r="AP53">
        <v>0</v>
      </c>
      <c r="AQ53">
        <v>0</v>
      </c>
      <c r="AR53">
        <v>194.46700000000001</v>
      </c>
      <c r="AS53">
        <v>0</v>
      </c>
      <c r="AT53">
        <v>138.80000000000001</v>
      </c>
      <c r="AU53">
        <v>743.06100000000004</v>
      </c>
      <c r="AV53">
        <v>0</v>
      </c>
      <c r="AW53">
        <v>0</v>
      </c>
      <c r="AX53">
        <v>0</v>
      </c>
      <c r="AY53">
        <v>893.64800000000002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893.64800000000002</v>
      </c>
      <c r="BI53">
        <v>4252.99</v>
      </c>
      <c r="BJ53" t="s">
        <v>67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BX53">
        <v>0</v>
      </c>
      <c r="BY53">
        <v>0</v>
      </c>
      <c r="BZ53">
        <v>0</v>
      </c>
    </row>
    <row r="54" spans="1:78" x14ac:dyDescent="0.35">
      <c r="A54" t="s">
        <v>2012</v>
      </c>
      <c r="B54" t="s">
        <v>2101</v>
      </c>
      <c r="C54" s="1" t="str">
        <f t="shared" si="0"/>
        <v>MLI</v>
      </c>
      <c r="D54" s="1" t="str">
        <f t="shared" si="1"/>
        <v>CZ15</v>
      </c>
      <c r="E54" s="1" t="str">
        <f t="shared" si="2"/>
        <v>v03</v>
      </c>
      <c r="F54" s="1" t="str">
        <f t="shared" si="3"/>
        <v>PkgAC2SpP-240to760</v>
      </c>
      <c r="G54" s="1" t="str">
        <f t="shared" si="4"/>
        <v>Base</v>
      </c>
      <c r="H54">
        <v>24998.5</v>
      </c>
      <c r="I54">
        <v>308.82600000000002</v>
      </c>
      <c r="J54">
        <v>0</v>
      </c>
      <c r="K54">
        <v>0</v>
      </c>
      <c r="L54">
        <v>0</v>
      </c>
      <c r="M54">
        <v>0</v>
      </c>
      <c r="N54">
        <v>0</v>
      </c>
      <c r="O54">
        <v>123.773</v>
      </c>
      <c r="P54">
        <v>2.0004599999999999</v>
      </c>
      <c r="Q54">
        <v>0</v>
      </c>
      <c r="R54">
        <v>280.50099999999998</v>
      </c>
      <c r="S54">
        <v>0</v>
      </c>
      <c r="T54">
        <v>308.077</v>
      </c>
      <c r="U54">
        <v>1023.18</v>
      </c>
      <c r="V54">
        <v>0</v>
      </c>
      <c r="W54">
        <v>0</v>
      </c>
      <c r="X54">
        <v>0</v>
      </c>
      <c r="Y54">
        <v>199.83699999999999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199.83699999999999</v>
      </c>
      <c r="AI54">
        <v>330.58600000000001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48.677599999999998</v>
      </c>
      <c r="AP54">
        <v>0</v>
      </c>
      <c r="AQ54">
        <v>0</v>
      </c>
      <c r="AR54">
        <v>80.875900000000001</v>
      </c>
      <c r="AS54">
        <v>0</v>
      </c>
      <c r="AT54">
        <v>73.581999999999994</v>
      </c>
      <c r="AU54">
        <v>533.72199999999998</v>
      </c>
      <c r="AV54">
        <v>0</v>
      </c>
      <c r="AW54">
        <v>0</v>
      </c>
      <c r="AX54">
        <v>0</v>
      </c>
      <c r="AY54">
        <v>1498.86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1498.86</v>
      </c>
      <c r="BI54">
        <v>2690.08</v>
      </c>
      <c r="BJ54" t="s">
        <v>67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BX54">
        <v>0</v>
      </c>
      <c r="BY54">
        <v>0</v>
      </c>
      <c r="BZ54">
        <v>0</v>
      </c>
    </row>
    <row r="55" spans="1:78" x14ac:dyDescent="0.35">
      <c r="A55" t="s">
        <v>2013</v>
      </c>
      <c r="B55" t="s">
        <v>2102</v>
      </c>
      <c r="C55" s="1" t="str">
        <f t="shared" si="0"/>
        <v>MLI</v>
      </c>
      <c r="D55" s="1" t="str">
        <f t="shared" si="1"/>
        <v>CZ15</v>
      </c>
      <c r="E55" s="1" t="str">
        <f t="shared" si="2"/>
        <v>v03</v>
      </c>
      <c r="F55" s="1" t="str">
        <f t="shared" si="3"/>
        <v>PkgAC2SpP-240to760</v>
      </c>
      <c r="G55" s="1" t="str">
        <f t="shared" si="4"/>
        <v>Meas</v>
      </c>
      <c r="H55">
        <v>24998.5</v>
      </c>
      <c r="I55">
        <v>238.64400000000001</v>
      </c>
      <c r="J55">
        <v>0</v>
      </c>
      <c r="K55">
        <v>0</v>
      </c>
      <c r="L55">
        <v>0</v>
      </c>
      <c r="M55">
        <v>0</v>
      </c>
      <c r="N55">
        <v>0</v>
      </c>
      <c r="O55">
        <v>121.804</v>
      </c>
      <c r="P55">
        <v>2.0004599999999999</v>
      </c>
      <c r="Q55">
        <v>0</v>
      </c>
      <c r="R55">
        <v>280.50099999999998</v>
      </c>
      <c r="S55">
        <v>0</v>
      </c>
      <c r="T55">
        <v>308.077</v>
      </c>
      <c r="U55">
        <v>951.02599999999995</v>
      </c>
      <c r="V55">
        <v>0</v>
      </c>
      <c r="W55">
        <v>0</v>
      </c>
      <c r="X55">
        <v>0</v>
      </c>
      <c r="Y55">
        <v>199.84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199.84</v>
      </c>
      <c r="AI55">
        <v>217.89699999999999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39.905099999999997</v>
      </c>
      <c r="AP55">
        <v>0</v>
      </c>
      <c r="AQ55">
        <v>0</v>
      </c>
      <c r="AR55">
        <v>80.875900000000001</v>
      </c>
      <c r="AS55">
        <v>0</v>
      </c>
      <c r="AT55">
        <v>73.581999999999994</v>
      </c>
      <c r="AU55">
        <v>412.26</v>
      </c>
      <c r="AV55">
        <v>0</v>
      </c>
      <c r="AW55">
        <v>0</v>
      </c>
      <c r="AX55">
        <v>0</v>
      </c>
      <c r="AY55">
        <v>1498.86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1498.86</v>
      </c>
      <c r="BI55">
        <v>2602.7800000000002</v>
      </c>
      <c r="BJ55" t="s">
        <v>67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BX55">
        <v>0</v>
      </c>
      <c r="BY55">
        <v>0</v>
      </c>
      <c r="BZ55">
        <v>0</v>
      </c>
    </row>
    <row r="56" spans="1:78" x14ac:dyDescent="0.35">
      <c r="A56" t="s">
        <v>2013</v>
      </c>
      <c r="B56" t="s">
        <v>2103</v>
      </c>
      <c r="C56" s="1" t="str">
        <f t="shared" si="0"/>
        <v>MLI</v>
      </c>
      <c r="D56" s="1" t="str">
        <f t="shared" si="1"/>
        <v>CZ15</v>
      </c>
      <c r="E56" s="1" t="str">
        <f t="shared" si="2"/>
        <v>v07</v>
      </c>
      <c r="F56" s="1" t="str">
        <f t="shared" si="3"/>
        <v>PkgAC2SpP-240to760</v>
      </c>
      <c r="G56" s="1" t="str">
        <f t="shared" si="4"/>
        <v>Base</v>
      </c>
      <c r="H56">
        <v>24998.5</v>
      </c>
      <c r="I56">
        <v>302.80099999999999</v>
      </c>
      <c r="J56">
        <v>0</v>
      </c>
      <c r="K56">
        <v>0</v>
      </c>
      <c r="L56">
        <v>0</v>
      </c>
      <c r="M56">
        <v>0</v>
      </c>
      <c r="N56">
        <v>0</v>
      </c>
      <c r="O56">
        <v>121.749</v>
      </c>
      <c r="P56">
        <v>1.9686399999999999</v>
      </c>
      <c r="Q56">
        <v>0</v>
      </c>
      <c r="R56">
        <v>280.50099999999998</v>
      </c>
      <c r="S56">
        <v>0</v>
      </c>
      <c r="T56">
        <v>308.077</v>
      </c>
      <c r="U56">
        <v>1015.1</v>
      </c>
      <c r="V56">
        <v>0</v>
      </c>
      <c r="W56">
        <v>0</v>
      </c>
      <c r="X56">
        <v>0</v>
      </c>
      <c r="Y56">
        <v>184.27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184.27</v>
      </c>
      <c r="AI56">
        <v>325.18799999999999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47.8553</v>
      </c>
      <c r="AP56">
        <v>0</v>
      </c>
      <c r="AQ56">
        <v>0</v>
      </c>
      <c r="AR56">
        <v>80.875900000000001</v>
      </c>
      <c r="AS56">
        <v>0</v>
      </c>
      <c r="AT56">
        <v>73.581999999999994</v>
      </c>
      <c r="AU56">
        <v>527.50099999999998</v>
      </c>
      <c r="AV56">
        <v>0</v>
      </c>
      <c r="AW56">
        <v>0</v>
      </c>
      <c r="AX56">
        <v>0</v>
      </c>
      <c r="AY56">
        <v>1449.63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1449.63</v>
      </c>
      <c r="BI56">
        <v>2645.73</v>
      </c>
      <c r="BJ56" t="s">
        <v>67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BX56">
        <v>0</v>
      </c>
      <c r="BY56">
        <v>0</v>
      </c>
      <c r="BZ56">
        <v>0</v>
      </c>
    </row>
    <row r="57" spans="1:78" x14ac:dyDescent="0.35">
      <c r="A57" t="s">
        <v>2013</v>
      </c>
      <c r="B57" t="s">
        <v>2104</v>
      </c>
      <c r="C57" s="1" t="str">
        <f t="shared" si="0"/>
        <v>MLI</v>
      </c>
      <c r="D57" s="1" t="str">
        <f t="shared" si="1"/>
        <v>CZ15</v>
      </c>
      <c r="E57" s="1" t="str">
        <f t="shared" si="2"/>
        <v>v07</v>
      </c>
      <c r="F57" s="1" t="str">
        <f t="shared" si="3"/>
        <v>PkgAC2SpP-240to760</v>
      </c>
      <c r="G57" s="1" t="str">
        <f t="shared" si="4"/>
        <v>Meas</v>
      </c>
      <c r="H57">
        <v>24998.5</v>
      </c>
      <c r="I57">
        <v>234.33699999999999</v>
      </c>
      <c r="J57">
        <v>0</v>
      </c>
      <c r="K57">
        <v>0</v>
      </c>
      <c r="L57">
        <v>0</v>
      </c>
      <c r="M57">
        <v>0</v>
      </c>
      <c r="N57">
        <v>0</v>
      </c>
      <c r="O57">
        <v>119.86499999999999</v>
      </c>
      <c r="P57">
        <v>1.9686399999999999</v>
      </c>
      <c r="Q57">
        <v>0</v>
      </c>
      <c r="R57">
        <v>280.50099999999998</v>
      </c>
      <c r="S57">
        <v>0</v>
      </c>
      <c r="T57">
        <v>308.077</v>
      </c>
      <c r="U57">
        <v>944.74900000000002</v>
      </c>
      <c r="V57">
        <v>0</v>
      </c>
      <c r="W57">
        <v>0</v>
      </c>
      <c r="X57">
        <v>0</v>
      </c>
      <c r="Y57">
        <v>184.27199999999999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184.27199999999999</v>
      </c>
      <c r="AI57">
        <v>212.76900000000001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39.224400000000003</v>
      </c>
      <c r="AP57">
        <v>0</v>
      </c>
      <c r="AQ57">
        <v>0</v>
      </c>
      <c r="AR57">
        <v>80.875900000000001</v>
      </c>
      <c r="AS57">
        <v>0</v>
      </c>
      <c r="AT57">
        <v>73.581999999999994</v>
      </c>
      <c r="AU57">
        <v>406.45100000000002</v>
      </c>
      <c r="AV57">
        <v>0</v>
      </c>
      <c r="AW57">
        <v>0</v>
      </c>
      <c r="AX57">
        <v>0</v>
      </c>
      <c r="AY57">
        <v>1449.63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1449.63</v>
      </c>
      <c r="BI57">
        <v>2559.17</v>
      </c>
      <c r="BJ57" t="s">
        <v>67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BX57">
        <v>0</v>
      </c>
      <c r="BY57">
        <v>0</v>
      </c>
      <c r="BZ57">
        <v>0</v>
      </c>
    </row>
    <row r="58" spans="1:78" x14ac:dyDescent="0.35">
      <c r="A58" t="s">
        <v>2014</v>
      </c>
      <c r="B58" t="s">
        <v>2105</v>
      </c>
      <c r="C58" s="1" t="str">
        <f t="shared" si="0"/>
        <v>MLI</v>
      </c>
      <c r="D58" s="1" t="str">
        <f t="shared" si="1"/>
        <v>CZ15</v>
      </c>
      <c r="E58" s="1" t="str">
        <f t="shared" si="2"/>
        <v>v11</v>
      </c>
      <c r="F58" s="1" t="str">
        <f t="shared" si="3"/>
        <v>PkgAC2SpP-240to760</v>
      </c>
      <c r="G58" s="1" t="str">
        <f t="shared" si="4"/>
        <v>Base</v>
      </c>
      <c r="H58">
        <v>24998.5</v>
      </c>
      <c r="I58">
        <v>264.51600000000002</v>
      </c>
      <c r="J58">
        <v>0</v>
      </c>
      <c r="K58">
        <v>0</v>
      </c>
      <c r="L58">
        <v>0</v>
      </c>
      <c r="M58">
        <v>0</v>
      </c>
      <c r="N58">
        <v>0</v>
      </c>
      <c r="O58">
        <v>107.63</v>
      </c>
      <c r="P58">
        <v>1.7502800000000001</v>
      </c>
      <c r="Q58">
        <v>0</v>
      </c>
      <c r="R58">
        <v>280.50099999999998</v>
      </c>
      <c r="S58">
        <v>0</v>
      </c>
      <c r="T58">
        <v>308.077</v>
      </c>
      <c r="U58">
        <v>962.47400000000005</v>
      </c>
      <c r="V58">
        <v>0</v>
      </c>
      <c r="W58">
        <v>0</v>
      </c>
      <c r="X58">
        <v>0</v>
      </c>
      <c r="Y58">
        <v>86.156899999999993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86.156899999999993</v>
      </c>
      <c r="AI58">
        <v>291.56900000000002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43.266199999999998</v>
      </c>
      <c r="AP58">
        <v>0</v>
      </c>
      <c r="AQ58">
        <v>0</v>
      </c>
      <c r="AR58">
        <v>80.875900000000001</v>
      </c>
      <c r="AS58">
        <v>0</v>
      </c>
      <c r="AT58">
        <v>73.581999999999994</v>
      </c>
      <c r="AU58">
        <v>489.29300000000001</v>
      </c>
      <c r="AV58">
        <v>0</v>
      </c>
      <c r="AW58">
        <v>0</v>
      </c>
      <c r="AX58">
        <v>0</v>
      </c>
      <c r="AY58">
        <v>1147.03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1147.03</v>
      </c>
      <c r="BI58">
        <v>2395.13</v>
      </c>
      <c r="BJ58" t="s">
        <v>67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BX58">
        <v>0</v>
      </c>
      <c r="BY58">
        <v>0</v>
      </c>
      <c r="BZ58">
        <v>0</v>
      </c>
    </row>
    <row r="59" spans="1:78" x14ac:dyDescent="0.35">
      <c r="A59" t="s">
        <v>2014</v>
      </c>
      <c r="B59" t="s">
        <v>2106</v>
      </c>
      <c r="C59" s="1" t="str">
        <f t="shared" si="0"/>
        <v>MLI</v>
      </c>
      <c r="D59" s="1" t="str">
        <f t="shared" si="1"/>
        <v>CZ15</v>
      </c>
      <c r="E59" s="1" t="str">
        <f t="shared" si="2"/>
        <v>v11</v>
      </c>
      <c r="F59" s="1" t="str">
        <f t="shared" si="3"/>
        <v>PkgAC2SpP-240to760</v>
      </c>
      <c r="G59" s="1" t="str">
        <f t="shared" si="4"/>
        <v>Meas</v>
      </c>
      <c r="H59">
        <v>24998.5</v>
      </c>
      <c r="I59">
        <v>205.904</v>
      </c>
      <c r="J59">
        <v>0</v>
      </c>
      <c r="K59">
        <v>0</v>
      </c>
      <c r="L59">
        <v>0</v>
      </c>
      <c r="M59">
        <v>0</v>
      </c>
      <c r="N59">
        <v>0</v>
      </c>
      <c r="O59">
        <v>106.172</v>
      </c>
      <c r="P59">
        <v>1.7502800000000001</v>
      </c>
      <c r="Q59">
        <v>0</v>
      </c>
      <c r="R59">
        <v>280.50099999999998</v>
      </c>
      <c r="S59">
        <v>0</v>
      </c>
      <c r="T59">
        <v>308.077</v>
      </c>
      <c r="U59">
        <v>902.404</v>
      </c>
      <c r="V59">
        <v>0</v>
      </c>
      <c r="W59">
        <v>0</v>
      </c>
      <c r="X59">
        <v>0</v>
      </c>
      <c r="Y59">
        <v>86.157600000000002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86.157600000000002</v>
      </c>
      <c r="AI59">
        <v>195.947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35.427999999999997</v>
      </c>
      <c r="AP59">
        <v>0</v>
      </c>
      <c r="AQ59">
        <v>0</v>
      </c>
      <c r="AR59">
        <v>80.875900000000001</v>
      </c>
      <c r="AS59">
        <v>0</v>
      </c>
      <c r="AT59">
        <v>73.581999999999994</v>
      </c>
      <c r="AU59">
        <v>385.83300000000003</v>
      </c>
      <c r="AV59">
        <v>0</v>
      </c>
      <c r="AW59">
        <v>0</v>
      </c>
      <c r="AX59">
        <v>0</v>
      </c>
      <c r="AY59">
        <v>1147.03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1147.03</v>
      </c>
      <c r="BI59">
        <v>2312.0700000000002</v>
      </c>
      <c r="BJ59" t="s">
        <v>67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BX59">
        <v>0</v>
      </c>
      <c r="BY59">
        <v>0</v>
      </c>
      <c r="BZ59">
        <v>0</v>
      </c>
    </row>
    <row r="60" spans="1:78" x14ac:dyDescent="0.35">
      <c r="A60" t="s">
        <v>2014</v>
      </c>
      <c r="B60" t="s">
        <v>2107</v>
      </c>
      <c r="C60" s="1" t="str">
        <f t="shared" si="0"/>
        <v>MLI</v>
      </c>
      <c r="D60" s="1" t="str">
        <f t="shared" si="1"/>
        <v>CZ15</v>
      </c>
      <c r="E60" s="1" t="str">
        <f t="shared" si="2"/>
        <v>v15</v>
      </c>
      <c r="F60" s="1" t="str">
        <f t="shared" si="3"/>
        <v>PkgAC2SpP-240to760</v>
      </c>
      <c r="G60" s="1" t="str">
        <f t="shared" si="4"/>
        <v>Base</v>
      </c>
      <c r="H60">
        <v>24998.5</v>
      </c>
      <c r="I60">
        <v>261.38400000000001</v>
      </c>
      <c r="J60">
        <v>0</v>
      </c>
      <c r="K60">
        <v>0</v>
      </c>
      <c r="L60">
        <v>0</v>
      </c>
      <c r="M60">
        <v>0</v>
      </c>
      <c r="N60">
        <v>0</v>
      </c>
      <c r="O60">
        <v>106.518</v>
      </c>
      <c r="P60">
        <v>1.7346699999999999</v>
      </c>
      <c r="Q60">
        <v>0</v>
      </c>
      <c r="R60">
        <v>280.50099999999998</v>
      </c>
      <c r="S60">
        <v>0</v>
      </c>
      <c r="T60">
        <v>304.55500000000001</v>
      </c>
      <c r="U60">
        <v>954.69299999999998</v>
      </c>
      <c r="V60">
        <v>0</v>
      </c>
      <c r="W60">
        <v>0</v>
      </c>
      <c r="X60">
        <v>0</v>
      </c>
      <c r="Y60">
        <v>83.895700000000005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83.895700000000005</v>
      </c>
      <c r="AI60">
        <v>289.51600000000002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43.027200000000001</v>
      </c>
      <c r="AP60">
        <v>0</v>
      </c>
      <c r="AQ60">
        <v>0</v>
      </c>
      <c r="AR60">
        <v>80.875900000000001</v>
      </c>
      <c r="AS60">
        <v>0</v>
      </c>
      <c r="AT60">
        <v>72.340100000000007</v>
      </c>
      <c r="AU60">
        <v>485.76</v>
      </c>
      <c r="AV60">
        <v>0</v>
      </c>
      <c r="AW60">
        <v>0</v>
      </c>
      <c r="AX60">
        <v>0</v>
      </c>
      <c r="AY60">
        <v>1108.95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1108.95</v>
      </c>
      <c r="BI60">
        <v>2381.37</v>
      </c>
      <c r="BJ60" t="s">
        <v>67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BX60">
        <v>0</v>
      </c>
      <c r="BY60">
        <v>0</v>
      </c>
      <c r="BZ60">
        <v>0</v>
      </c>
    </row>
    <row r="61" spans="1:78" x14ac:dyDescent="0.35">
      <c r="A61" t="s">
        <v>2015</v>
      </c>
      <c r="B61" t="s">
        <v>2108</v>
      </c>
      <c r="C61" s="1" t="str">
        <f t="shared" si="0"/>
        <v>MLI</v>
      </c>
      <c r="D61" s="1" t="str">
        <f t="shared" si="1"/>
        <v>CZ15</v>
      </c>
      <c r="E61" s="1" t="str">
        <f t="shared" si="2"/>
        <v>v15</v>
      </c>
      <c r="F61" s="1" t="str">
        <f t="shared" si="3"/>
        <v>PkgAC2SpP-240to760</v>
      </c>
      <c r="G61" s="1" t="str">
        <f t="shared" si="4"/>
        <v>Meas</v>
      </c>
      <c r="H61">
        <v>24998.5</v>
      </c>
      <c r="I61">
        <v>203.38300000000001</v>
      </c>
      <c r="J61">
        <v>0</v>
      </c>
      <c r="K61">
        <v>0</v>
      </c>
      <c r="L61">
        <v>0</v>
      </c>
      <c r="M61">
        <v>0</v>
      </c>
      <c r="N61">
        <v>0</v>
      </c>
      <c r="O61">
        <v>105.08499999999999</v>
      </c>
      <c r="P61">
        <v>1.7346699999999999</v>
      </c>
      <c r="Q61">
        <v>0</v>
      </c>
      <c r="R61">
        <v>280.50099999999998</v>
      </c>
      <c r="S61">
        <v>0</v>
      </c>
      <c r="T61">
        <v>304.55500000000001</v>
      </c>
      <c r="U61">
        <v>895.25900000000001</v>
      </c>
      <c r="V61">
        <v>0</v>
      </c>
      <c r="W61">
        <v>0</v>
      </c>
      <c r="X61">
        <v>0</v>
      </c>
      <c r="Y61">
        <v>83.8964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83.8964</v>
      </c>
      <c r="AI61">
        <v>194.49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35.226199999999999</v>
      </c>
      <c r="AP61">
        <v>0</v>
      </c>
      <c r="AQ61">
        <v>0</v>
      </c>
      <c r="AR61">
        <v>80.875900000000001</v>
      </c>
      <c r="AS61">
        <v>0</v>
      </c>
      <c r="AT61">
        <v>72.340100000000007</v>
      </c>
      <c r="AU61">
        <v>382.93200000000002</v>
      </c>
      <c r="AV61">
        <v>0</v>
      </c>
      <c r="AW61">
        <v>0</v>
      </c>
      <c r="AX61">
        <v>0</v>
      </c>
      <c r="AY61">
        <v>1108.95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1108.95</v>
      </c>
      <c r="BI61">
        <v>2297.3200000000002</v>
      </c>
      <c r="BJ61" t="s">
        <v>67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BX61">
        <v>0</v>
      </c>
      <c r="BY61">
        <v>0</v>
      </c>
      <c r="BZ61">
        <v>0</v>
      </c>
    </row>
    <row r="62" spans="1:78" x14ac:dyDescent="0.35">
      <c r="A62" t="s">
        <v>2015</v>
      </c>
      <c r="B62" t="s">
        <v>2109</v>
      </c>
      <c r="C62" s="1" t="str">
        <f t="shared" si="0"/>
        <v>Mtl</v>
      </c>
      <c r="D62" s="1" t="str">
        <f t="shared" si="1"/>
        <v>CZ15</v>
      </c>
      <c r="E62" s="1" t="str">
        <f t="shared" si="2"/>
        <v>v03</v>
      </c>
      <c r="F62" s="1" t="str">
        <f t="shared" si="3"/>
        <v>PkgAC2SpP-240to760</v>
      </c>
      <c r="G62" s="1" t="str">
        <f t="shared" si="4"/>
        <v>Base</v>
      </c>
      <c r="H62">
        <v>24998.5</v>
      </c>
      <c r="I62">
        <v>129.011</v>
      </c>
      <c r="J62">
        <v>0</v>
      </c>
      <c r="K62">
        <v>0</v>
      </c>
      <c r="L62">
        <v>3.7866900000000001</v>
      </c>
      <c r="M62">
        <v>1.77701E-2</v>
      </c>
      <c r="N62">
        <v>0</v>
      </c>
      <c r="O62">
        <v>14.460699999999999</v>
      </c>
      <c r="P62">
        <v>6.3828899999999994E-2</v>
      </c>
      <c r="Q62">
        <v>0</v>
      </c>
      <c r="R62">
        <v>54.5732</v>
      </c>
      <c r="S62">
        <v>0</v>
      </c>
      <c r="T62">
        <v>27.653400000000001</v>
      </c>
      <c r="U62">
        <v>229.56700000000001</v>
      </c>
      <c r="V62">
        <v>0</v>
      </c>
      <c r="W62">
        <v>0</v>
      </c>
      <c r="X62">
        <v>0</v>
      </c>
      <c r="Y62">
        <v>3.7141899999999999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3.7141899999999999</v>
      </c>
      <c r="AI62">
        <v>73.413799999999995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4.2255099999999999</v>
      </c>
      <c r="AP62">
        <v>0</v>
      </c>
      <c r="AQ62">
        <v>0</v>
      </c>
      <c r="AR62">
        <v>5.4742800000000003</v>
      </c>
      <c r="AS62">
        <v>0</v>
      </c>
      <c r="AT62">
        <v>3.3353999999999999</v>
      </c>
      <c r="AU62">
        <v>86.448999999999998</v>
      </c>
      <c r="AV62">
        <v>0</v>
      </c>
      <c r="AW62">
        <v>0</v>
      </c>
      <c r="AX62">
        <v>0</v>
      </c>
      <c r="AY62">
        <v>25.517299999999999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25.517299999999999</v>
      </c>
      <c r="BI62">
        <v>521.15700000000004</v>
      </c>
      <c r="BJ62" t="s">
        <v>67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BX62">
        <v>0</v>
      </c>
      <c r="BY62">
        <v>0</v>
      </c>
      <c r="BZ62">
        <v>0</v>
      </c>
    </row>
    <row r="63" spans="1:78" x14ac:dyDescent="0.35">
      <c r="A63" t="s">
        <v>2015</v>
      </c>
      <c r="B63" t="s">
        <v>2110</v>
      </c>
      <c r="C63" s="1" t="str">
        <f t="shared" si="0"/>
        <v>Mtl</v>
      </c>
      <c r="D63" s="1" t="str">
        <f t="shared" si="1"/>
        <v>CZ15</v>
      </c>
      <c r="E63" s="1" t="str">
        <f t="shared" si="2"/>
        <v>v03</v>
      </c>
      <c r="F63" s="1" t="str">
        <f t="shared" si="3"/>
        <v>PkgAC2SpP-240to760</v>
      </c>
      <c r="G63" s="1" t="str">
        <f t="shared" si="4"/>
        <v>Meas</v>
      </c>
      <c r="H63">
        <v>24998.5</v>
      </c>
      <c r="I63">
        <v>109.941</v>
      </c>
      <c r="J63">
        <v>0</v>
      </c>
      <c r="K63">
        <v>0</v>
      </c>
      <c r="L63">
        <v>3.7868400000000002</v>
      </c>
      <c r="M63">
        <v>1.77701E-2</v>
      </c>
      <c r="N63">
        <v>0</v>
      </c>
      <c r="O63">
        <v>14.0289</v>
      </c>
      <c r="P63">
        <v>6.3828899999999994E-2</v>
      </c>
      <c r="Q63">
        <v>0</v>
      </c>
      <c r="R63">
        <v>54.5732</v>
      </c>
      <c r="S63">
        <v>0</v>
      </c>
      <c r="T63">
        <v>27.653400000000001</v>
      </c>
      <c r="U63">
        <v>210.065</v>
      </c>
      <c r="V63">
        <v>0</v>
      </c>
      <c r="W63">
        <v>0</v>
      </c>
      <c r="X63">
        <v>0</v>
      </c>
      <c r="Y63">
        <v>3.7141999999999999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3.7141999999999999</v>
      </c>
      <c r="AI63">
        <v>54.944899999999997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3.5626699999999998</v>
      </c>
      <c r="AP63">
        <v>0</v>
      </c>
      <c r="AQ63">
        <v>0</v>
      </c>
      <c r="AR63">
        <v>5.4742800000000003</v>
      </c>
      <c r="AS63">
        <v>0</v>
      </c>
      <c r="AT63">
        <v>3.3353999999999999</v>
      </c>
      <c r="AU63">
        <v>67.317300000000003</v>
      </c>
      <c r="AV63">
        <v>0</v>
      </c>
      <c r="AW63">
        <v>0</v>
      </c>
      <c r="AX63">
        <v>0</v>
      </c>
      <c r="AY63">
        <v>25.517299999999999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25.517299999999999</v>
      </c>
      <c r="BI63">
        <v>509.99400000000003</v>
      </c>
      <c r="BJ63" t="s">
        <v>67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BX63">
        <v>0</v>
      </c>
      <c r="BY63">
        <v>0</v>
      </c>
      <c r="BZ63">
        <v>0</v>
      </c>
    </row>
    <row r="64" spans="1:78" x14ac:dyDescent="0.35">
      <c r="A64" t="s">
        <v>2016</v>
      </c>
      <c r="B64" t="s">
        <v>2111</v>
      </c>
      <c r="C64" s="1" t="str">
        <f t="shared" si="0"/>
        <v>Mtl</v>
      </c>
      <c r="D64" s="1" t="str">
        <f t="shared" si="1"/>
        <v>CZ15</v>
      </c>
      <c r="E64" s="1" t="str">
        <f t="shared" si="2"/>
        <v>v07</v>
      </c>
      <c r="F64" s="1" t="str">
        <f t="shared" si="3"/>
        <v>PkgAC2SpP-240to760</v>
      </c>
      <c r="G64" s="1" t="str">
        <f t="shared" si="4"/>
        <v>Base</v>
      </c>
      <c r="H64">
        <v>24998.5</v>
      </c>
      <c r="I64">
        <v>116.33499999999999</v>
      </c>
      <c r="J64">
        <v>0</v>
      </c>
      <c r="K64">
        <v>0</v>
      </c>
      <c r="L64">
        <v>3.51152</v>
      </c>
      <c r="M64">
        <v>1.79191E-2</v>
      </c>
      <c r="N64">
        <v>0</v>
      </c>
      <c r="O64">
        <v>14.460699999999999</v>
      </c>
      <c r="P64">
        <v>6.3828899999999994E-2</v>
      </c>
      <c r="Q64">
        <v>0</v>
      </c>
      <c r="R64">
        <v>54.5732</v>
      </c>
      <c r="S64">
        <v>0</v>
      </c>
      <c r="T64">
        <v>27.653400000000001</v>
      </c>
      <c r="U64">
        <v>216.61600000000001</v>
      </c>
      <c r="V64">
        <v>0</v>
      </c>
      <c r="W64">
        <v>0</v>
      </c>
      <c r="X64">
        <v>0</v>
      </c>
      <c r="Y64">
        <v>3.7141899999999999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3.7141899999999999</v>
      </c>
      <c r="AI64">
        <v>66.292400000000001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4.2255099999999999</v>
      </c>
      <c r="AP64">
        <v>0</v>
      </c>
      <c r="AQ64">
        <v>0</v>
      </c>
      <c r="AR64">
        <v>5.4742800000000003</v>
      </c>
      <c r="AS64">
        <v>0</v>
      </c>
      <c r="AT64">
        <v>3.3353999999999999</v>
      </c>
      <c r="AU64">
        <v>79.327600000000004</v>
      </c>
      <c r="AV64">
        <v>0</v>
      </c>
      <c r="AW64">
        <v>0</v>
      </c>
      <c r="AX64">
        <v>0</v>
      </c>
      <c r="AY64">
        <v>25.517299999999999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25.517299999999999</v>
      </c>
      <c r="BI64">
        <v>521.15700000000004</v>
      </c>
      <c r="BJ64" t="s">
        <v>67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  <c r="BX64">
        <v>0</v>
      </c>
      <c r="BY64">
        <v>0</v>
      </c>
      <c r="BZ64">
        <v>0</v>
      </c>
    </row>
    <row r="65" spans="1:78" x14ac:dyDescent="0.35">
      <c r="A65" t="s">
        <v>2016</v>
      </c>
      <c r="B65" t="s">
        <v>2112</v>
      </c>
      <c r="C65" s="1" t="str">
        <f t="shared" si="0"/>
        <v>Mtl</v>
      </c>
      <c r="D65" s="1" t="str">
        <f t="shared" si="1"/>
        <v>CZ15</v>
      </c>
      <c r="E65" s="1" t="str">
        <f t="shared" si="2"/>
        <v>v07</v>
      </c>
      <c r="F65" s="1" t="str">
        <f t="shared" si="3"/>
        <v>PkgAC2SpP-240to760</v>
      </c>
      <c r="G65" s="1" t="str">
        <f t="shared" si="4"/>
        <v>Meas</v>
      </c>
      <c r="H65">
        <v>24998.5</v>
      </c>
      <c r="I65">
        <v>99.025199999999998</v>
      </c>
      <c r="J65">
        <v>0</v>
      </c>
      <c r="K65">
        <v>0</v>
      </c>
      <c r="L65">
        <v>3.51166</v>
      </c>
      <c r="M65">
        <v>1.79191E-2</v>
      </c>
      <c r="N65">
        <v>0</v>
      </c>
      <c r="O65">
        <v>14.0289</v>
      </c>
      <c r="P65">
        <v>6.3828899999999994E-2</v>
      </c>
      <c r="Q65">
        <v>0</v>
      </c>
      <c r="R65">
        <v>54.5732</v>
      </c>
      <c r="S65">
        <v>0</v>
      </c>
      <c r="T65">
        <v>27.653400000000001</v>
      </c>
      <c r="U65">
        <v>198.874</v>
      </c>
      <c r="V65">
        <v>0</v>
      </c>
      <c r="W65">
        <v>0</v>
      </c>
      <c r="X65">
        <v>0</v>
      </c>
      <c r="Y65">
        <v>3.7141999999999999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3.7141999999999999</v>
      </c>
      <c r="AI65">
        <v>49.505299999999998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3.5626699999999998</v>
      </c>
      <c r="AP65">
        <v>0</v>
      </c>
      <c r="AQ65">
        <v>0</v>
      </c>
      <c r="AR65">
        <v>5.4742800000000003</v>
      </c>
      <c r="AS65">
        <v>0</v>
      </c>
      <c r="AT65">
        <v>3.3353999999999999</v>
      </c>
      <c r="AU65">
        <v>61.877699999999997</v>
      </c>
      <c r="AV65">
        <v>0</v>
      </c>
      <c r="AW65">
        <v>0</v>
      </c>
      <c r="AX65">
        <v>0</v>
      </c>
      <c r="AY65">
        <v>25.517299999999999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25.517299999999999</v>
      </c>
      <c r="BI65">
        <v>509.99400000000003</v>
      </c>
      <c r="BJ65" t="s">
        <v>67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  <c r="BX65">
        <v>0</v>
      </c>
      <c r="BY65">
        <v>0</v>
      </c>
      <c r="BZ65">
        <v>0</v>
      </c>
    </row>
    <row r="66" spans="1:78" x14ac:dyDescent="0.35">
      <c r="A66" t="s">
        <v>2017</v>
      </c>
      <c r="B66" t="s">
        <v>2113</v>
      </c>
      <c r="C66" s="1" t="str">
        <f t="shared" si="0"/>
        <v>Mtl</v>
      </c>
      <c r="D66" s="1" t="str">
        <f t="shared" si="1"/>
        <v>CZ15</v>
      </c>
      <c r="E66" s="1" t="str">
        <f t="shared" si="2"/>
        <v>v11</v>
      </c>
      <c r="F66" s="1" t="str">
        <f t="shared" si="3"/>
        <v>PkgAC2SpP-240to760</v>
      </c>
      <c r="G66" s="1" t="str">
        <f t="shared" si="4"/>
        <v>Base</v>
      </c>
      <c r="H66">
        <v>24998.5</v>
      </c>
      <c r="I66">
        <v>112.565</v>
      </c>
      <c r="J66">
        <v>0</v>
      </c>
      <c r="K66">
        <v>0</v>
      </c>
      <c r="L66">
        <v>2.5082200000000001</v>
      </c>
      <c r="M66">
        <v>1.41986E-2</v>
      </c>
      <c r="N66">
        <v>0</v>
      </c>
      <c r="O66">
        <v>13.9201</v>
      </c>
      <c r="P66">
        <v>6.1346499999999998E-2</v>
      </c>
      <c r="Q66">
        <v>0</v>
      </c>
      <c r="R66">
        <v>54.5732</v>
      </c>
      <c r="S66">
        <v>0</v>
      </c>
      <c r="T66">
        <v>27.653400000000001</v>
      </c>
      <c r="U66">
        <v>211.29599999999999</v>
      </c>
      <c r="V66">
        <v>0</v>
      </c>
      <c r="W66">
        <v>0</v>
      </c>
      <c r="X66">
        <v>0</v>
      </c>
      <c r="Y66">
        <v>2.6396600000000001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2.6396600000000001</v>
      </c>
      <c r="AI66">
        <v>63.416200000000003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4.0463300000000002</v>
      </c>
      <c r="AP66">
        <v>0</v>
      </c>
      <c r="AQ66">
        <v>0</v>
      </c>
      <c r="AR66">
        <v>5.4742800000000003</v>
      </c>
      <c r="AS66">
        <v>0</v>
      </c>
      <c r="AT66">
        <v>3.3353999999999999</v>
      </c>
      <c r="AU66">
        <v>76.272300000000001</v>
      </c>
      <c r="AV66">
        <v>0</v>
      </c>
      <c r="AW66">
        <v>0</v>
      </c>
      <c r="AX66">
        <v>0</v>
      </c>
      <c r="AY66">
        <v>23.354900000000001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23.354900000000001</v>
      </c>
      <c r="BI66">
        <v>499.32600000000002</v>
      </c>
      <c r="BJ66" t="s">
        <v>67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  <c r="BX66">
        <v>0</v>
      </c>
      <c r="BY66">
        <v>0</v>
      </c>
      <c r="BZ66">
        <v>0</v>
      </c>
    </row>
    <row r="67" spans="1:78" x14ac:dyDescent="0.35">
      <c r="A67" t="s">
        <v>2017</v>
      </c>
      <c r="B67" t="s">
        <v>2114</v>
      </c>
      <c r="C67" s="1" t="str">
        <f t="shared" si="0"/>
        <v>Mtl</v>
      </c>
      <c r="D67" s="1" t="str">
        <f t="shared" si="1"/>
        <v>CZ15</v>
      </c>
      <c r="E67" s="1" t="str">
        <f t="shared" si="2"/>
        <v>v11</v>
      </c>
      <c r="F67" s="1" t="str">
        <f t="shared" si="3"/>
        <v>PkgAC2SpP-240to760</v>
      </c>
      <c r="G67" s="1" t="str">
        <f t="shared" si="4"/>
        <v>Meas</v>
      </c>
      <c r="H67">
        <v>24998.5</v>
      </c>
      <c r="I67">
        <v>96.058700000000002</v>
      </c>
      <c r="J67">
        <v>0</v>
      </c>
      <c r="K67">
        <v>0</v>
      </c>
      <c r="L67">
        <v>2.5083000000000002</v>
      </c>
      <c r="M67">
        <v>1.41986E-2</v>
      </c>
      <c r="N67">
        <v>0</v>
      </c>
      <c r="O67">
        <v>13.507999999999999</v>
      </c>
      <c r="P67">
        <v>6.1346499999999998E-2</v>
      </c>
      <c r="Q67">
        <v>0</v>
      </c>
      <c r="R67">
        <v>54.5732</v>
      </c>
      <c r="S67">
        <v>0</v>
      </c>
      <c r="T67">
        <v>27.653400000000001</v>
      </c>
      <c r="U67">
        <v>194.37700000000001</v>
      </c>
      <c r="V67">
        <v>0</v>
      </c>
      <c r="W67">
        <v>0</v>
      </c>
      <c r="X67">
        <v>0</v>
      </c>
      <c r="Y67">
        <v>2.6396600000000001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2.6396600000000001</v>
      </c>
      <c r="AI67">
        <v>47.225499999999997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3.40747</v>
      </c>
      <c r="AP67">
        <v>0</v>
      </c>
      <c r="AQ67">
        <v>0</v>
      </c>
      <c r="AR67">
        <v>5.4742800000000003</v>
      </c>
      <c r="AS67">
        <v>0</v>
      </c>
      <c r="AT67">
        <v>3.3353999999999999</v>
      </c>
      <c r="AU67">
        <v>59.442700000000002</v>
      </c>
      <c r="AV67">
        <v>0</v>
      </c>
      <c r="AW67">
        <v>0</v>
      </c>
      <c r="AX67">
        <v>0</v>
      </c>
      <c r="AY67">
        <v>23.354900000000001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23.354900000000001</v>
      </c>
      <c r="BI67">
        <v>488.16699999999997</v>
      </c>
      <c r="BJ67" t="s">
        <v>67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0</v>
      </c>
      <c r="BX67">
        <v>0</v>
      </c>
      <c r="BY67">
        <v>0</v>
      </c>
      <c r="BZ67">
        <v>0</v>
      </c>
    </row>
    <row r="68" spans="1:78" x14ac:dyDescent="0.35">
      <c r="A68" t="s">
        <v>2018</v>
      </c>
      <c r="B68" t="s">
        <v>2115</v>
      </c>
      <c r="C68" s="1" t="str">
        <f t="shared" si="0"/>
        <v>Mtl</v>
      </c>
      <c r="D68" s="1" t="str">
        <f t="shared" si="1"/>
        <v>CZ15</v>
      </c>
      <c r="E68" s="1" t="str">
        <f t="shared" si="2"/>
        <v>v15</v>
      </c>
      <c r="F68" s="1" t="str">
        <f t="shared" si="3"/>
        <v>PkgAC2SpP-240to760</v>
      </c>
      <c r="G68" s="1" t="str">
        <f t="shared" si="4"/>
        <v>Base</v>
      </c>
      <c r="H68">
        <v>24998.5</v>
      </c>
      <c r="I68">
        <v>93.824700000000007</v>
      </c>
      <c r="J68">
        <v>0</v>
      </c>
      <c r="K68">
        <v>0</v>
      </c>
      <c r="L68">
        <v>1.03424</v>
      </c>
      <c r="M68">
        <v>6.6910499999999996E-3</v>
      </c>
      <c r="N68">
        <v>0</v>
      </c>
      <c r="O68">
        <v>12.6172</v>
      </c>
      <c r="P68">
        <v>5.6879899999999997E-2</v>
      </c>
      <c r="Q68">
        <v>0</v>
      </c>
      <c r="R68">
        <v>54.5732</v>
      </c>
      <c r="S68">
        <v>0</v>
      </c>
      <c r="T68">
        <v>27.653400000000001</v>
      </c>
      <c r="U68">
        <v>189.76599999999999</v>
      </c>
      <c r="V68">
        <v>0</v>
      </c>
      <c r="W68">
        <v>0</v>
      </c>
      <c r="X68">
        <v>0</v>
      </c>
      <c r="Y68">
        <v>0.91051400000000005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0.91051400000000005</v>
      </c>
      <c r="AI68">
        <v>51.608800000000002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3.5419999999999998</v>
      </c>
      <c r="AP68">
        <v>0</v>
      </c>
      <c r="AQ68">
        <v>0</v>
      </c>
      <c r="AR68">
        <v>5.4742800000000003</v>
      </c>
      <c r="AS68">
        <v>0</v>
      </c>
      <c r="AT68">
        <v>3.3353999999999999</v>
      </c>
      <c r="AU68">
        <v>63.9604</v>
      </c>
      <c r="AV68">
        <v>0</v>
      </c>
      <c r="AW68">
        <v>0</v>
      </c>
      <c r="AX68">
        <v>0</v>
      </c>
      <c r="AY68">
        <v>16.848400000000002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16.848400000000002</v>
      </c>
      <c r="BI68">
        <v>433.56099999999998</v>
      </c>
      <c r="BJ68" t="s">
        <v>67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BX68">
        <v>0</v>
      </c>
      <c r="BY68">
        <v>0</v>
      </c>
      <c r="BZ68">
        <v>0</v>
      </c>
    </row>
    <row r="69" spans="1:78" x14ac:dyDescent="0.35">
      <c r="A69" t="s">
        <v>2018</v>
      </c>
      <c r="B69" t="s">
        <v>2116</v>
      </c>
      <c r="C69" s="1" t="str">
        <f t="shared" si="0"/>
        <v>Mtl</v>
      </c>
      <c r="D69" s="1" t="str">
        <f t="shared" si="1"/>
        <v>CZ15</v>
      </c>
      <c r="E69" s="1" t="str">
        <f t="shared" si="2"/>
        <v>v15</v>
      </c>
      <c r="F69" s="1" t="str">
        <f t="shared" si="3"/>
        <v>PkgAC2SpP-240to760</v>
      </c>
      <c r="G69" s="1" t="str">
        <f t="shared" si="4"/>
        <v>Meas</v>
      </c>
      <c r="H69">
        <v>24998.5</v>
      </c>
      <c r="I69">
        <v>80.441599999999994</v>
      </c>
      <c r="J69">
        <v>0</v>
      </c>
      <c r="K69">
        <v>0</v>
      </c>
      <c r="L69">
        <v>1.03426</v>
      </c>
      <c r="M69">
        <v>6.6910499999999996E-3</v>
      </c>
      <c r="N69">
        <v>0</v>
      </c>
      <c r="O69">
        <v>12.2705</v>
      </c>
      <c r="P69">
        <v>5.6879899999999997E-2</v>
      </c>
      <c r="Q69">
        <v>0</v>
      </c>
      <c r="R69">
        <v>54.5732</v>
      </c>
      <c r="S69">
        <v>0</v>
      </c>
      <c r="T69">
        <v>27.653400000000001</v>
      </c>
      <c r="U69">
        <v>176.03700000000001</v>
      </c>
      <c r="V69">
        <v>0</v>
      </c>
      <c r="W69">
        <v>0</v>
      </c>
      <c r="X69">
        <v>0</v>
      </c>
      <c r="Y69">
        <v>0.91051400000000005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0.91051400000000005</v>
      </c>
      <c r="AI69">
        <v>38.352699999999999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2.9704600000000001</v>
      </c>
      <c r="AP69">
        <v>0</v>
      </c>
      <c r="AQ69">
        <v>0</v>
      </c>
      <c r="AR69">
        <v>5.4742800000000003</v>
      </c>
      <c r="AS69">
        <v>0</v>
      </c>
      <c r="AT69">
        <v>3.3353999999999999</v>
      </c>
      <c r="AU69">
        <v>50.132899999999999</v>
      </c>
      <c r="AV69">
        <v>0</v>
      </c>
      <c r="AW69">
        <v>0</v>
      </c>
      <c r="AX69">
        <v>0</v>
      </c>
      <c r="AY69">
        <v>16.848400000000002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16.848400000000002</v>
      </c>
      <c r="BI69">
        <v>422.50700000000001</v>
      </c>
      <c r="BJ69" t="s">
        <v>67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BX69">
        <v>0</v>
      </c>
      <c r="BY69">
        <v>0</v>
      </c>
      <c r="BZ69">
        <v>0</v>
      </c>
    </row>
    <row r="70" spans="1:78" x14ac:dyDescent="0.35">
      <c r="A70" t="s">
        <v>2019</v>
      </c>
      <c r="B70" t="s">
        <v>2117</v>
      </c>
      <c r="C70" s="1" t="str">
        <f t="shared" ref="C70:C133" si="5">LEFT(B70,3)</f>
        <v>Nrs</v>
      </c>
      <c r="D70" s="1" t="str">
        <f t="shared" ref="D70:D133" si="6">CONCATENATE("CZ", MID(B70,7,2))</f>
        <v>CZ15</v>
      </c>
      <c r="E70" s="1" t="str">
        <f t="shared" si="2"/>
        <v>v03</v>
      </c>
      <c r="F70" s="1" t="str">
        <f t="shared" si="3"/>
        <v>PkgAC2SpP-240to760</v>
      </c>
      <c r="G70" s="1" t="str">
        <f t="shared" si="4"/>
        <v>Base</v>
      </c>
      <c r="H70">
        <v>24998.5</v>
      </c>
      <c r="I70">
        <v>418.30399999999997</v>
      </c>
      <c r="J70">
        <v>0</v>
      </c>
      <c r="K70">
        <v>0</v>
      </c>
      <c r="L70">
        <v>0</v>
      </c>
      <c r="M70">
        <v>0</v>
      </c>
      <c r="N70">
        <v>0</v>
      </c>
      <c r="O70">
        <v>95.510300000000001</v>
      </c>
      <c r="P70">
        <v>0.59946900000000003</v>
      </c>
      <c r="Q70">
        <v>0</v>
      </c>
      <c r="R70">
        <v>419.56900000000002</v>
      </c>
      <c r="S70">
        <v>0</v>
      </c>
      <c r="T70">
        <v>187.87200000000001</v>
      </c>
      <c r="U70">
        <v>1121.8499999999999</v>
      </c>
      <c r="V70">
        <v>0</v>
      </c>
      <c r="W70">
        <v>0</v>
      </c>
      <c r="X70">
        <v>0</v>
      </c>
      <c r="Y70">
        <v>149.78399999999999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11.7225</v>
      </c>
      <c r="AF70">
        <v>0</v>
      </c>
      <c r="AG70">
        <v>0</v>
      </c>
      <c r="AH70">
        <v>161.506</v>
      </c>
      <c r="AI70">
        <v>224.352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17.180499999999999</v>
      </c>
      <c r="AP70">
        <v>0</v>
      </c>
      <c r="AQ70">
        <v>0</v>
      </c>
      <c r="AR70">
        <v>73.346599999999995</v>
      </c>
      <c r="AS70">
        <v>0</v>
      </c>
      <c r="AT70">
        <v>25.400700000000001</v>
      </c>
      <c r="AU70">
        <v>340.279</v>
      </c>
      <c r="AV70">
        <v>0</v>
      </c>
      <c r="AW70">
        <v>0</v>
      </c>
      <c r="AX70">
        <v>0</v>
      </c>
      <c r="AY70">
        <v>276.58100000000002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0.43995000000000001</v>
      </c>
      <c r="BF70">
        <v>0</v>
      </c>
      <c r="BG70">
        <v>0</v>
      </c>
      <c r="BH70">
        <v>277.02100000000002</v>
      </c>
      <c r="BI70">
        <v>1807.07</v>
      </c>
      <c r="BJ70" t="s">
        <v>67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BX70">
        <v>0</v>
      </c>
      <c r="BY70">
        <v>0</v>
      </c>
      <c r="BZ70">
        <v>0</v>
      </c>
    </row>
    <row r="71" spans="1:78" x14ac:dyDescent="0.35">
      <c r="A71" t="s">
        <v>2019</v>
      </c>
      <c r="B71" t="s">
        <v>2118</v>
      </c>
      <c r="C71" s="1" t="str">
        <f t="shared" si="5"/>
        <v>Nrs</v>
      </c>
      <c r="D71" s="1" t="str">
        <f t="shared" si="6"/>
        <v>CZ15</v>
      </c>
      <c r="E71" s="1" t="str">
        <f t="shared" ref="E71:E134" si="7">_xlfn.CONCAT("v",MID(B71,11,2))</f>
        <v>v03</v>
      </c>
      <c r="F71" s="1" t="str">
        <f t="shared" ref="F71:F134" si="8">F70</f>
        <v>PkgAC2SpP-240to760</v>
      </c>
      <c r="G71" s="1" t="str">
        <f t="shared" ref="G71:G134" si="9">RIGHT(B71,4)</f>
        <v>Meas</v>
      </c>
      <c r="H71">
        <v>24998.5</v>
      </c>
      <c r="I71">
        <v>357.34100000000001</v>
      </c>
      <c r="J71">
        <v>0</v>
      </c>
      <c r="K71">
        <v>0</v>
      </c>
      <c r="L71">
        <v>0</v>
      </c>
      <c r="M71">
        <v>0</v>
      </c>
      <c r="N71">
        <v>0</v>
      </c>
      <c r="O71">
        <v>94.464200000000005</v>
      </c>
      <c r="P71">
        <v>0.59946900000000003</v>
      </c>
      <c r="Q71">
        <v>0</v>
      </c>
      <c r="R71">
        <v>419.56900000000002</v>
      </c>
      <c r="S71">
        <v>0</v>
      </c>
      <c r="T71">
        <v>187.87200000000001</v>
      </c>
      <c r="U71">
        <v>1059.8499999999999</v>
      </c>
      <c r="V71">
        <v>0</v>
      </c>
      <c r="W71">
        <v>0</v>
      </c>
      <c r="X71">
        <v>0</v>
      </c>
      <c r="Y71">
        <v>149.786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11.7225</v>
      </c>
      <c r="AF71">
        <v>0</v>
      </c>
      <c r="AG71">
        <v>0</v>
      </c>
      <c r="AH71">
        <v>161.50899999999999</v>
      </c>
      <c r="AI71">
        <v>162.471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15.1546</v>
      </c>
      <c r="AP71">
        <v>0</v>
      </c>
      <c r="AQ71">
        <v>0</v>
      </c>
      <c r="AR71">
        <v>73.346599999999995</v>
      </c>
      <c r="AS71">
        <v>0</v>
      </c>
      <c r="AT71">
        <v>26.1311</v>
      </c>
      <c r="AU71">
        <v>277.10300000000001</v>
      </c>
      <c r="AV71">
        <v>0</v>
      </c>
      <c r="AW71">
        <v>0</v>
      </c>
      <c r="AX71">
        <v>0</v>
      </c>
      <c r="AY71">
        <v>276.58100000000002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0.43995000000000001</v>
      </c>
      <c r="BF71">
        <v>0</v>
      </c>
      <c r="BG71">
        <v>0</v>
      </c>
      <c r="BH71">
        <v>277.02100000000002</v>
      </c>
      <c r="BI71">
        <v>1784.55</v>
      </c>
      <c r="BJ71" t="s">
        <v>67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BX71">
        <v>0</v>
      </c>
      <c r="BY71">
        <v>0</v>
      </c>
      <c r="BZ71">
        <v>0</v>
      </c>
    </row>
    <row r="72" spans="1:78" x14ac:dyDescent="0.35">
      <c r="A72" t="s">
        <v>2020</v>
      </c>
      <c r="B72" t="s">
        <v>2119</v>
      </c>
      <c r="C72" s="1" t="str">
        <f t="shared" si="5"/>
        <v>Nrs</v>
      </c>
      <c r="D72" s="1" t="str">
        <f t="shared" si="6"/>
        <v>CZ15</v>
      </c>
      <c r="E72" s="1" t="str">
        <f t="shared" si="7"/>
        <v>v07</v>
      </c>
      <c r="F72" s="1" t="str">
        <f t="shared" si="8"/>
        <v>PkgAC2SpP-240to760</v>
      </c>
      <c r="G72" s="1" t="str">
        <f t="shared" si="9"/>
        <v>Base</v>
      </c>
      <c r="H72">
        <v>24998.5</v>
      </c>
      <c r="I72">
        <v>387.22800000000001</v>
      </c>
      <c r="J72">
        <v>0</v>
      </c>
      <c r="K72">
        <v>0</v>
      </c>
      <c r="L72">
        <v>0</v>
      </c>
      <c r="M72">
        <v>0</v>
      </c>
      <c r="N72">
        <v>0</v>
      </c>
      <c r="O72">
        <v>95.5017</v>
      </c>
      <c r="P72">
        <v>0.59863200000000005</v>
      </c>
      <c r="Q72">
        <v>0</v>
      </c>
      <c r="R72">
        <v>419.56900000000002</v>
      </c>
      <c r="S72">
        <v>0</v>
      </c>
      <c r="T72">
        <v>187.87200000000001</v>
      </c>
      <c r="U72">
        <v>1090.77</v>
      </c>
      <c r="V72">
        <v>0</v>
      </c>
      <c r="W72">
        <v>0</v>
      </c>
      <c r="X72">
        <v>0</v>
      </c>
      <c r="Y72">
        <v>147.922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11.7225</v>
      </c>
      <c r="AF72">
        <v>0</v>
      </c>
      <c r="AG72">
        <v>0</v>
      </c>
      <c r="AH72">
        <v>159.64500000000001</v>
      </c>
      <c r="AI72">
        <v>209.27199999999999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17.132200000000001</v>
      </c>
      <c r="AP72">
        <v>0</v>
      </c>
      <c r="AQ72">
        <v>0</v>
      </c>
      <c r="AR72">
        <v>73.346599999999995</v>
      </c>
      <c r="AS72">
        <v>0</v>
      </c>
      <c r="AT72">
        <v>25.400700000000001</v>
      </c>
      <c r="AU72">
        <v>325.15199999999999</v>
      </c>
      <c r="AV72">
        <v>0</v>
      </c>
      <c r="AW72">
        <v>0</v>
      </c>
      <c r="AX72">
        <v>0</v>
      </c>
      <c r="AY72">
        <v>271.49900000000002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0.43995000000000001</v>
      </c>
      <c r="BF72">
        <v>0</v>
      </c>
      <c r="BG72">
        <v>0</v>
      </c>
      <c r="BH72">
        <v>271.93900000000002</v>
      </c>
      <c r="BI72">
        <v>1796.39</v>
      </c>
      <c r="BJ72" t="s">
        <v>67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BX72">
        <v>0</v>
      </c>
      <c r="BY72">
        <v>0</v>
      </c>
      <c r="BZ72">
        <v>0</v>
      </c>
    </row>
    <row r="73" spans="1:78" x14ac:dyDescent="0.35">
      <c r="A73" t="s">
        <v>2021</v>
      </c>
      <c r="B73" t="s">
        <v>2120</v>
      </c>
      <c r="C73" s="1" t="str">
        <f t="shared" si="5"/>
        <v>Nrs</v>
      </c>
      <c r="D73" s="1" t="str">
        <f t="shared" si="6"/>
        <v>CZ15</v>
      </c>
      <c r="E73" s="1" t="str">
        <f t="shared" si="7"/>
        <v>v07</v>
      </c>
      <c r="F73" s="1" t="str">
        <f t="shared" si="8"/>
        <v>PkgAC2SpP-240to760</v>
      </c>
      <c r="G73" s="1" t="str">
        <f t="shared" si="9"/>
        <v>Meas</v>
      </c>
      <c r="H73">
        <v>24998.5</v>
      </c>
      <c r="I73">
        <v>329.86900000000003</v>
      </c>
      <c r="J73">
        <v>0</v>
      </c>
      <c r="K73">
        <v>0</v>
      </c>
      <c r="L73">
        <v>0</v>
      </c>
      <c r="M73">
        <v>0</v>
      </c>
      <c r="N73">
        <v>0</v>
      </c>
      <c r="O73">
        <v>94.463200000000001</v>
      </c>
      <c r="P73">
        <v>0.59863200000000005</v>
      </c>
      <c r="Q73">
        <v>0</v>
      </c>
      <c r="R73">
        <v>419.56900000000002</v>
      </c>
      <c r="S73">
        <v>0</v>
      </c>
      <c r="T73">
        <v>187.87200000000001</v>
      </c>
      <c r="U73">
        <v>1032.3699999999999</v>
      </c>
      <c r="V73">
        <v>0</v>
      </c>
      <c r="W73">
        <v>0</v>
      </c>
      <c r="X73">
        <v>0</v>
      </c>
      <c r="Y73">
        <v>147.92400000000001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11.7225</v>
      </c>
      <c r="AF73">
        <v>0</v>
      </c>
      <c r="AG73">
        <v>0</v>
      </c>
      <c r="AH73">
        <v>159.64699999999999</v>
      </c>
      <c r="AI73">
        <v>150.928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15.116099999999999</v>
      </c>
      <c r="AP73">
        <v>0</v>
      </c>
      <c r="AQ73">
        <v>0</v>
      </c>
      <c r="AR73">
        <v>73.346599999999995</v>
      </c>
      <c r="AS73">
        <v>0</v>
      </c>
      <c r="AT73">
        <v>26.1311</v>
      </c>
      <c r="AU73">
        <v>265.52199999999999</v>
      </c>
      <c r="AV73">
        <v>0</v>
      </c>
      <c r="AW73">
        <v>0</v>
      </c>
      <c r="AX73">
        <v>0</v>
      </c>
      <c r="AY73">
        <v>271.49900000000002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0.43995000000000001</v>
      </c>
      <c r="BF73">
        <v>0</v>
      </c>
      <c r="BG73">
        <v>0</v>
      </c>
      <c r="BH73">
        <v>271.93900000000002</v>
      </c>
      <c r="BI73">
        <v>1774.32</v>
      </c>
      <c r="BJ73" t="s">
        <v>67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0</v>
      </c>
      <c r="BX73">
        <v>0</v>
      </c>
      <c r="BY73">
        <v>0</v>
      </c>
      <c r="BZ73">
        <v>0</v>
      </c>
    </row>
    <row r="74" spans="1:78" x14ac:dyDescent="0.35">
      <c r="A74" t="s">
        <v>2021</v>
      </c>
      <c r="B74" t="s">
        <v>2121</v>
      </c>
      <c r="C74" s="1" t="str">
        <f t="shared" si="5"/>
        <v>Nrs</v>
      </c>
      <c r="D74" s="1" t="str">
        <f t="shared" si="6"/>
        <v>CZ15</v>
      </c>
      <c r="E74" s="1" t="str">
        <f t="shared" si="7"/>
        <v>v11</v>
      </c>
      <c r="F74" s="1" t="str">
        <f t="shared" si="8"/>
        <v>PkgAC2SpP-240to760</v>
      </c>
      <c r="G74" s="1" t="str">
        <f t="shared" si="9"/>
        <v>Base</v>
      </c>
      <c r="H74">
        <v>24998.5</v>
      </c>
      <c r="I74">
        <v>376.476</v>
      </c>
      <c r="J74">
        <v>0</v>
      </c>
      <c r="K74">
        <v>0</v>
      </c>
      <c r="L74">
        <v>0</v>
      </c>
      <c r="M74">
        <v>0</v>
      </c>
      <c r="N74">
        <v>0</v>
      </c>
      <c r="O74">
        <v>95.072299999999998</v>
      </c>
      <c r="P74">
        <v>0.58648999999999996</v>
      </c>
      <c r="Q74">
        <v>0</v>
      </c>
      <c r="R74">
        <v>419.56900000000002</v>
      </c>
      <c r="S74">
        <v>0</v>
      </c>
      <c r="T74">
        <v>187.87200000000001</v>
      </c>
      <c r="U74">
        <v>1079.57</v>
      </c>
      <c r="V74">
        <v>0</v>
      </c>
      <c r="W74">
        <v>0</v>
      </c>
      <c r="X74">
        <v>0</v>
      </c>
      <c r="Y74">
        <v>134.75200000000001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11.7225</v>
      </c>
      <c r="AF74">
        <v>0</v>
      </c>
      <c r="AG74">
        <v>0</v>
      </c>
      <c r="AH74">
        <v>146.47499999999999</v>
      </c>
      <c r="AI74">
        <v>200.054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16.832999999999998</v>
      </c>
      <c r="AP74">
        <v>0</v>
      </c>
      <c r="AQ74">
        <v>0</v>
      </c>
      <c r="AR74">
        <v>73.346599999999995</v>
      </c>
      <c r="AS74">
        <v>0</v>
      </c>
      <c r="AT74">
        <v>25.400700000000001</v>
      </c>
      <c r="AU74">
        <v>315.63400000000001</v>
      </c>
      <c r="AV74">
        <v>0</v>
      </c>
      <c r="AW74">
        <v>0</v>
      </c>
      <c r="AX74">
        <v>0</v>
      </c>
      <c r="AY74">
        <v>245.941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0.17598</v>
      </c>
      <c r="BF74">
        <v>0</v>
      </c>
      <c r="BG74">
        <v>0</v>
      </c>
      <c r="BH74">
        <v>246.11699999999999</v>
      </c>
      <c r="BI74">
        <v>1717.22</v>
      </c>
      <c r="BJ74" t="s">
        <v>67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  <c r="BX74">
        <v>0</v>
      </c>
      <c r="BY74">
        <v>0</v>
      </c>
      <c r="BZ74">
        <v>0</v>
      </c>
    </row>
    <row r="75" spans="1:78" x14ac:dyDescent="0.35">
      <c r="A75" t="s">
        <v>2022</v>
      </c>
      <c r="B75" t="s">
        <v>2122</v>
      </c>
      <c r="C75" s="1" t="str">
        <f t="shared" si="5"/>
        <v>Nrs</v>
      </c>
      <c r="D75" s="1" t="str">
        <f t="shared" si="6"/>
        <v>CZ15</v>
      </c>
      <c r="E75" s="1" t="str">
        <f t="shared" si="7"/>
        <v>v11</v>
      </c>
      <c r="F75" s="1" t="str">
        <f t="shared" si="8"/>
        <v>PkgAC2SpP-240to760</v>
      </c>
      <c r="G75" s="1" t="str">
        <f t="shared" si="9"/>
        <v>Meas</v>
      </c>
      <c r="H75">
        <v>24998.5</v>
      </c>
      <c r="I75">
        <v>321.69200000000001</v>
      </c>
      <c r="J75">
        <v>0</v>
      </c>
      <c r="K75">
        <v>0</v>
      </c>
      <c r="L75">
        <v>0</v>
      </c>
      <c r="M75">
        <v>0</v>
      </c>
      <c r="N75">
        <v>0</v>
      </c>
      <c r="O75">
        <v>94.069400000000002</v>
      </c>
      <c r="P75">
        <v>0.58648999999999996</v>
      </c>
      <c r="Q75">
        <v>0</v>
      </c>
      <c r="R75">
        <v>419.56900000000002</v>
      </c>
      <c r="S75">
        <v>0</v>
      </c>
      <c r="T75">
        <v>187.87200000000001</v>
      </c>
      <c r="U75">
        <v>1023.79</v>
      </c>
      <c r="V75">
        <v>0</v>
      </c>
      <c r="W75">
        <v>0</v>
      </c>
      <c r="X75">
        <v>0</v>
      </c>
      <c r="Y75">
        <v>134.755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11.7225</v>
      </c>
      <c r="AF75">
        <v>0</v>
      </c>
      <c r="AG75">
        <v>0</v>
      </c>
      <c r="AH75">
        <v>146.477</v>
      </c>
      <c r="AI75">
        <v>143.72999999999999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14.8688</v>
      </c>
      <c r="AP75">
        <v>0</v>
      </c>
      <c r="AQ75">
        <v>0</v>
      </c>
      <c r="AR75">
        <v>73.346599999999995</v>
      </c>
      <c r="AS75">
        <v>0</v>
      </c>
      <c r="AT75">
        <v>26.1311</v>
      </c>
      <c r="AU75">
        <v>258.07600000000002</v>
      </c>
      <c r="AV75">
        <v>0</v>
      </c>
      <c r="AW75">
        <v>0</v>
      </c>
      <c r="AX75">
        <v>0</v>
      </c>
      <c r="AY75">
        <v>245.941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0.17598</v>
      </c>
      <c r="BF75">
        <v>0</v>
      </c>
      <c r="BG75">
        <v>0</v>
      </c>
      <c r="BH75">
        <v>246.11699999999999</v>
      </c>
      <c r="BI75">
        <v>1696.97</v>
      </c>
      <c r="BJ75" t="s">
        <v>67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0</v>
      </c>
      <c r="BS75">
        <v>0</v>
      </c>
      <c r="BT75">
        <v>0</v>
      </c>
      <c r="BU75">
        <v>0</v>
      </c>
      <c r="BV75">
        <v>0</v>
      </c>
      <c r="BW75">
        <v>0</v>
      </c>
      <c r="BX75">
        <v>0</v>
      </c>
      <c r="BY75">
        <v>0</v>
      </c>
      <c r="BZ75">
        <v>0</v>
      </c>
    </row>
    <row r="76" spans="1:78" x14ac:dyDescent="0.35">
      <c r="A76" t="s">
        <v>2023</v>
      </c>
      <c r="B76" t="s">
        <v>2123</v>
      </c>
      <c r="C76" s="1" t="str">
        <f t="shared" si="5"/>
        <v>Nrs</v>
      </c>
      <c r="D76" s="1" t="str">
        <f t="shared" si="6"/>
        <v>CZ15</v>
      </c>
      <c r="E76" s="1" t="str">
        <f t="shared" si="7"/>
        <v>v15</v>
      </c>
      <c r="F76" s="1" t="str">
        <f t="shared" si="8"/>
        <v>PkgAC2SpP-240to760</v>
      </c>
      <c r="G76" s="1" t="str">
        <f t="shared" si="9"/>
        <v>Base</v>
      </c>
      <c r="H76">
        <v>24998.5</v>
      </c>
      <c r="I76">
        <v>338.077</v>
      </c>
      <c r="J76">
        <v>0</v>
      </c>
      <c r="K76">
        <v>0</v>
      </c>
      <c r="L76">
        <v>0</v>
      </c>
      <c r="M76">
        <v>0</v>
      </c>
      <c r="N76">
        <v>0</v>
      </c>
      <c r="O76">
        <v>93.309899999999999</v>
      </c>
      <c r="P76">
        <v>0.56890300000000005</v>
      </c>
      <c r="Q76">
        <v>0</v>
      </c>
      <c r="R76">
        <v>419.56900000000002</v>
      </c>
      <c r="S76">
        <v>0</v>
      </c>
      <c r="T76">
        <v>183.29900000000001</v>
      </c>
      <c r="U76">
        <v>1034.82</v>
      </c>
      <c r="V76">
        <v>0</v>
      </c>
      <c r="W76">
        <v>0</v>
      </c>
      <c r="X76">
        <v>0</v>
      </c>
      <c r="Y76">
        <v>137.35499999999999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11.7225</v>
      </c>
      <c r="AF76">
        <v>0</v>
      </c>
      <c r="AG76">
        <v>0</v>
      </c>
      <c r="AH76">
        <v>149.077</v>
      </c>
      <c r="AI76">
        <v>180.48500000000001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16.121099999999998</v>
      </c>
      <c r="AP76">
        <v>0</v>
      </c>
      <c r="AQ76">
        <v>0</v>
      </c>
      <c r="AR76">
        <v>73.346599999999995</v>
      </c>
      <c r="AS76">
        <v>0</v>
      </c>
      <c r="AT76">
        <v>24.674900000000001</v>
      </c>
      <c r="AU76">
        <v>294.62799999999999</v>
      </c>
      <c r="AV76">
        <v>0</v>
      </c>
      <c r="AW76">
        <v>0</v>
      </c>
      <c r="AX76">
        <v>0</v>
      </c>
      <c r="AY76">
        <v>236.97800000000001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0.17598</v>
      </c>
      <c r="BF76">
        <v>0</v>
      </c>
      <c r="BG76">
        <v>0</v>
      </c>
      <c r="BH76">
        <v>237.154</v>
      </c>
      <c r="BI76">
        <v>1590.79</v>
      </c>
      <c r="BJ76" t="s">
        <v>67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0</v>
      </c>
      <c r="BS76">
        <v>0</v>
      </c>
      <c r="BT76">
        <v>0</v>
      </c>
      <c r="BU76">
        <v>0</v>
      </c>
      <c r="BV76">
        <v>0</v>
      </c>
      <c r="BW76">
        <v>0</v>
      </c>
      <c r="BX76">
        <v>0</v>
      </c>
      <c r="BY76">
        <v>0</v>
      </c>
      <c r="BZ76">
        <v>0</v>
      </c>
    </row>
    <row r="77" spans="1:78" x14ac:dyDescent="0.35">
      <c r="A77" t="s">
        <v>2023</v>
      </c>
      <c r="B77" t="s">
        <v>2124</v>
      </c>
      <c r="C77" s="1" t="str">
        <f t="shared" si="5"/>
        <v>Nrs</v>
      </c>
      <c r="D77" s="1" t="str">
        <f t="shared" si="6"/>
        <v>CZ15</v>
      </c>
      <c r="E77" s="1" t="str">
        <f t="shared" si="7"/>
        <v>v15</v>
      </c>
      <c r="F77" s="1" t="str">
        <f t="shared" si="8"/>
        <v>PkgAC2SpP-240to760</v>
      </c>
      <c r="G77" s="1" t="str">
        <f t="shared" si="9"/>
        <v>Meas</v>
      </c>
      <c r="H77">
        <v>24998.5</v>
      </c>
      <c r="I77">
        <v>288.55900000000003</v>
      </c>
      <c r="J77">
        <v>0</v>
      </c>
      <c r="K77">
        <v>0</v>
      </c>
      <c r="L77">
        <v>0</v>
      </c>
      <c r="M77">
        <v>0</v>
      </c>
      <c r="N77">
        <v>0</v>
      </c>
      <c r="O77">
        <v>92.419300000000007</v>
      </c>
      <c r="P77">
        <v>0.56890300000000005</v>
      </c>
      <c r="Q77">
        <v>0</v>
      </c>
      <c r="R77">
        <v>419.56900000000002</v>
      </c>
      <c r="S77">
        <v>0</v>
      </c>
      <c r="T77">
        <v>183.29900000000001</v>
      </c>
      <c r="U77">
        <v>984.41499999999996</v>
      </c>
      <c r="V77">
        <v>0</v>
      </c>
      <c r="W77">
        <v>0</v>
      </c>
      <c r="X77">
        <v>0</v>
      </c>
      <c r="Y77">
        <v>137.358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11.7225</v>
      </c>
      <c r="AF77">
        <v>0</v>
      </c>
      <c r="AG77">
        <v>0</v>
      </c>
      <c r="AH77">
        <v>149.08099999999999</v>
      </c>
      <c r="AI77">
        <v>128.40700000000001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14.2536</v>
      </c>
      <c r="AP77">
        <v>0</v>
      </c>
      <c r="AQ77">
        <v>0</v>
      </c>
      <c r="AR77">
        <v>73.346599999999995</v>
      </c>
      <c r="AS77">
        <v>0</v>
      </c>
      <c r="AT77">
        <v>25.3752</v>
      </c>
      <c r="AU77">
        <v>241.38200000000001</v>
      </c>
      <c r="AV77">
        <v>0</v>
      </c>
      <c r="AW77">
        <v>0</v>
      </c>
      <c r="AX77">
        <v>0</v>
      </c>
      <c r="AY77">
        <v>236.97800000000001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0.17598</v>
      </c>
      <c r="BF77">
        <v>0</v>
      </c>
      <c r="BG77">
        <v>0</v>
      </c>
      <c r="BH77">
        <v>237.154</v>
      </c>
      <c r="BI77">
        <v>1572.62</v>
      </c>
      <c r="BJ77" t="s">
        <v>67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0</v>
      </c>
      <c r="BU77">
        <v>0</v>
      </c>
      <c r="BV77">
        <v>0</v>
      </c>
      <c r="BW77">
        <v>0</v>
      </c>
      <c r="BX77">
        <v>0</v>
      </c>
      <c r="BY77">
        <v>0</v>
      </c>
      <c r="BZ77">
        <v>0</v>
      </c>
    </row>
    <row r="78" spans="1:78" x14ac:dyDescent="0.35">
      <c r="A78" t="s">
        <v>2024</v>
      </c>
      <c r="B78" t="s">
        <v>2125</v>
      </c>
      <c r="C78" s="1" t="str">
        <f t="shared" si="5"/>
        <v>OfL</v>
      </c>
      <c r="D78" s="1" t="str">
        <f t="shared" si="6"/>
        <v>CZ15</v>
      </c>
      <c r="E78" s="1" t="str">
        <f t="shared" si="7"/>
        <v>v03</v>
      </c>
      <c r="F78" s="1" t="str">
        <f t="shared" si="8"/>
        <v>PkgAC2SpP-240to760</v>
      </c>
      <c r="G78" s="1" t="str">
        <f t="shared" si="9"/>
        <v>Base</v>
      </c>
      <c r="H78">
        <v>24998.5</v>
      </c>
      <c r="I78">
        <v>676.89300000000003</v>
      </c>
      <c r="J78">
        <v>0</v>
      </c>
      <c r="K78">
        <v>0</v>
      </c>
      <c r="L78">
        <v>0</v>
      </c>
      <c r="M78">
        <v>0</v>
      </c>
      <c r="N78">
        <v>0</v>
      </c>
      <c r="O78">
        <v>233.47399999999999</v>
      </c>
      <c r="P78">
        <v>3.5821299999999998</v>
      </c>
      <c r="Q78">
        <v>0</v>
      </c>
      <c r="R78">
        <v>892.05200000000002</v>
      </c>
      <c r="S78">
        <v>0</v>
      </c>
      <c r="T78">
        <v>418.822</v>
      </c>
      <c r="U78">
        <v>2224.83</v>
      </c>
      <c r="V78">
        <v>0</v>
      </c>
      <c r="W78">
        <v>0</v>
      </c>
      <c r="X78">
        <v>0</v>
      </c>
      <c r="Y78">
        <v>10.229900000000001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10.229900000000001</v>
      </c>
      <c r="AI78">
        <v>596.55499999999995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87.349100000000007</v>
      </c>
      <c r="AP78">
        <v>0</v>
      </c>
      <c r="AQ78">
        <v>0</v>
      </c>
      <c r="AR78">
        <v>178.54</v>
      </c>
      <c r="AS78">
        <v>0</v>
      </c>
      <c r="AT78">
        <v>119.873</v>
      </c>
      <c r="AU78">
        <v>982.31700000000001</v>
      </c>
      <c r="AV78">
        <v>0</v>
      </c>
      <c r="AW78">
        <v>0</v>
      </c>
      <c r="AX78">
        <v>0</v>
      </c>
      <c r="AY78">
        <v>443.435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443.435</v>
      </c>
      <c r="BI78">
        <v>4841.5600000000004</v>
      </c>
      <c r="BJ78" t="s">
        <v>67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0</v>
      </c>
      <c r="BR78">
        <v>0</v>
      </c>
      <c r="BS78">
        <v>0</v>
      </c>
      <c r="BT78">
        <v>0</v>
      </c>
      <c r="BU78">
        <v>0</v>
      </c>
      <c r="BV78">
        <v>0</v>
      </c>
      <c r="BW78">
        <v>0</v>
      </c>
      <c r="BX78">
        <v>0</v>
      </c>
      <c r="BY78">
        <v>0</v>
      </c>
      <c r="BZ78">
        <v>0</v>
      </c>
    </row>
    <row r="79" spans="1:78" x14ac:dyDescent="0.35">
      <c r="A79" t="s">
        <v>2025</v>
      </c>
      <c r="B79" t="s">
        <v>2126</v>
      </c>
      <c r="C79" s="1" t="str">
        <f t="shared" si="5"/>
        <v>OfL</v>
      </c>
      <c r="D79" s="1" t="str">
        <f t="shared" si="6"/>
        <v>CZ15</v>
      </c>
      <c r="E79" s="1" t="str">
        <f t="shared" si="7"/>
        <v>v03</v>
      </c>
      <c r="F79" s="1" t="str">
        <f t="shared" si="8"/>
        <v>PkgAC2SpP-240to760</v>
      </c>
      <c r="G79" s="1" t="str">
        <f t="shared" si="9"/>
        <v>Meas</v>
      </c>
      <c r="H79">
        <v>24998.5</v>
      </c>
      <c r="I79">
        <v>541.84100000000001</v>
      </c>
      <c r="J79">
        <v>0</v>
      </c>
      <c r="K79">
        <v>0</v>
      </c>
      <c r="L79">
        <v>0</v>
      </c>
      <c r="M79">
        <v>0</v>
      </c>
      <c r="N79">
        <v>0</v>
      </c>
      <c r="O79">
        <v>228.779</v>
      </c>
      <c r="P79">
        <v>3.5821299999999998</v>
      </c>
      <c r="Q79">
        <v>0</v>
      </c>
      <c r="R79">
        <v>892.05200000000002</v>
      </c>
      <c r="S79">
        <v>0</v>
      </c>
      <c r="T79">
        <v>418.822</v>
      </c>
      <c r="U79">
        <v>2085.08</v>
      </c>
      <c r="V79">
        <v>0</v>
      </c>
      <c r="W79">
        <v>0</v>
      </c>
      <c r="X79">
        <v>0</v>
      </c>
      <c r="Y79">
        <v>10.229900000000001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10.229900000000001</v>
      </c>
      <c r="AI79">
        <v>410.05900000000003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72.014700000000005</v>
      </c>
      <c r="AP79">
        <v>0</v>
      </c>
      <c r="AQ79">
        <v>0</v>
      </c>
      <c r="AR79">
        <v>178.54</v>
      </c>
      <c r="AS79">
        <v>0</v>
      </c>
      <c r="AT79">
        <v>119.873</v>
      </c>
      <c r="AU79">
        <v>780.48599999999999</v>
      </c>
      <c r="AV79">
        <v>0</v>
      </c>
      <c r="AW79">
        <v>0</v>
      </c>
      <c r="AX79">
        <v>0</v>
      </c>
      <c r="AY79">
        <v>443.435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443.435</v>
      </c>
      <c r="BI79">
        <v>4692.38</v>
      </c>
      <c r="BJ79" t="s">
        <v>67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BX79">
        <v>0</v>
      </c>
      <c r="BY79">
        <v>0</v>
      </c>
      <c r="BZ79">
        <v>0</v>
      </c>
    </row>
    <row r="80" spans="1:78" x14ac:dyDescent="0.35">
      <c r="A80" t="s">
        <v>2025</v>
      </c>
      <c r="B80" t="s">
        <v>2127</v>
      </c>
      <c r="C80" s="1" t="str">
        <f t="shared" si="5"/>
        <v>OfL</v>
      </c>
      <c r="D80" s="1" t="str">
        <f t="shared" si="6"/>
        <v>CZ15</v>
      </c>
      <c r="E80" s="1" t="str">
        <f t="shared" si="7"/>
        <v>v07</v>
      </c>
      <c r="F80" s="1" t="str">
        <f t="shared" si="8"/>
        <v>PkgAC2SpP-240to760</v>
      </c>
      <c r="G80" s="1" t="str">
        <f t="shared" si="9"/>
        <v>Base</v>
      </c>
      <c r="H80">
        <v>24998.5</v>
      </c>
      <c r="I80">
        <v>675.84500000000003</v>
      </c>
      <c r="J80">
        <v>0</v>
      </c>
      <c r="K80">
        <v>0</v>
      </c>
      <c r="L80">
        <v>0</v>
      </c>
      <c r="M80">
        <v>0</v>
      </c>
      <c r="N80">
        <v>0</v>
      </c>
      <c r="O80">
        <v>233.36600000000001</v>
      </c>
      <c r="P80">
        <v>3.5819899999999998</v>
      </c>
      <c r="Q80">
        <v>0</v>
      </c>
      <c r="R80">
        <v>892.05200000000002</v>
      </c>
      <c r="S80">
        <v>0</v>
      </c>
      <c r="T80">
        <v>418.822</v>
      </c>
      <c r="U80">
        <v>2223.67</v>
      </c>
      <c r="V80">
        <v>0</v>
      </c>
      <c r="W80">
        <v>0</v>
      </c>
      <c r="X80">
        <v>0</v>
      </c>
      <c r="Y80">
        <v>9.6921499999999998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9.6921499999999998</v>
      </c>
      <c r="AI80">
        <v>593.09699999999998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87.134600000000006</v>
      </c>
      <c r="AP80">
        <v>0</v>
      </c>
      <c r="AQ80">
        <v>0</v>
      </c>
      <c r="AR80">
        <v>178.54</v>
      </c>
      <c r="AS80">
        <v>0</v>
      </c>
      <c r="AT80">
        <v>119.873</v>
      </c>
      <c r="AU80">
        <v>978.64400000000001</v>
      </c>
      <c r="AV80">
        <v>0</v>
      </c>
      <c r="AW80">
        <v>0</v>
      </c>
      <c r="AX80">
        <v>0</v>
      </c>
      <c r="AY80">
        <v>435.43700000000001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435.43700000000001</v>
      </c>
      <c r="BI80">
        <v>4830.4799999999996</v>
      </c>
      <c r="BJ80" t="s">
        <v>67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BX80">
        <v>0</v>
      </c>
      <c r="BY80">
        <v>0</v>
      </c>
      <c r="BZ80">
        <v>0</v>
      </c>
    </row>
    <row r="81" spans="1:78" x14ac:dyDescent="0.35">
      <c r="A81" t="s">
        <v>2026</v>
      </c>
      <c r="B81" t="s">
        <v>2128</v>
      </c>
      <c r="C81" s="1" t="str">
        <f t="shared" si="5"/>
        <v>OfL</v>
      </c>
      <c r="D81" s="1" t="str">
        <f t="shared" si="6"/>
        <v>CZ15</v>
      </c>
      <c r="E81" s="1" t="str">
        <f t="shared" si="7"/>
        <v>v07</v>
      </c>
      <c r="F81" s="1" t="str">
        <f t="shared" si="8"/>
        <v>PkgAC2SpP-240to760</v>
      </c>
      <c r="G81" s="1" t="str">
        <f t="shared" si="9"/>
        <v>Meas</v>
      </c>
      <c r="H81">
        <v>24998.5</v>
      </c>
      <c r="I81">
        <v>540.99</v>
      </c>
      <c r="J81">
        <v>0</v>
      </c>
      <c r="K81">
        <v>0</v>
      </c>
      <c r="L81">
        <v>0</v>
      </c>
      <c r="M81">
        <v>0</v>
      </c>
      <c r="N81">
        <v>0</v>
      </c>
      <c r="O81">
        <v>228.69200000000001</v>
      </c>
      <c r="P81">
        <v>3.5819899999999998</v>
      </c>
      <c r="Q81">
        <v>0</v>
      </c>
      <c r="R81">
        <v>892.05200000000002</v>
      </c>
      <c r="S81">
        <v>0</v>
      </c>
      <c r="T81">
        <v>418.822</v>
      </c>
      <c r="U81">
        <v>2084.14</v>
      </c>
      <c r="V81">
        <v>0</v>
      </c>
      <c r="W81">
        <v>0</v>
      </c>
      <c r="X81">
        <v>0</v>
      </c>
      <c r="Y81">
        <v>9.6921599999999994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9.6921599999999994</v>
      </c>
      <c r="AI81">
        <v>409.52199999999999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71.883099999999999</v>
      </c>
      <c r="AP81">
        <v>0</v>
      </c>
      <c r="AQ81">
        <v>0</v>
      </c>
      <c r="AR81">
        <v>178.54</v>
      </c>
      <c r="AS81">
        <v>0</v>
      </c>
      <c r="AT81">
        <v>119.873</v>
      </c>
      <c r="AU81">
        <v>779.81700000000001</v>
      </c>
      <c r="AV81">
        <v>0</v>
      </c>
      <c r="AW81">
        <v>0</v>
      </c>
      <c r="AX81">
        <v>0</v>
      </c>
      <c r="AY81">
        <v>435.43700000000001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435.43700000000001</v>
      </c>
      <c r="BI81">
        <v>4681.6099999999997</v>
      </c>
      <c r="BJ81" t="s">
        <v>67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BX81">
        <v>0</v>
      </c>
      <c r="BY81">
        <v>0</v>
      </c>
      <c r="BZ81">
        <v>0</v>
      </c>
    </row>
    <row r="82" spans="1:78" x14ac:dyDescent="0.35">
      <c r="A82" t="s">
        <v>2027</v>
      </c>
      <c r="B82" t="s">
        <v>2129</v>
      </c>
      <c r="C82" s="1" t="str">
        <f t="shared" si="5"/>
        <v>OfL</v>
      </c>
      <c r="D82" s="1" t="str">
        <f t="shared" si="6"/>
        <v>CZ15</v>
      </c>
      <c r="E82" s="1" t="str">
        <f t="shared" si="7"/>
        <v>v11</v>
      </c>
      <c r="F82" s="1" t="str">
        <f t="shared" si="8"/>
        <v>PkgAC2SpP-240to760</v>
      </c>
      <c r="G82" s="1" t="str">
        <f t="shared" si="9"/>
        <v>Base</v>
      </c>
      <c r="H82">
        <v>24998.5</v>
      </c>
      <c r="I82">
        <v>640.45799999999997</v>
      </c>
      <c r="J82">
        <v>0</v>
      </c>
      <c r="K82">
        <v>0</v>
      </c>
      <c r="L82">
        <v>0</v>
      </c>
      <c r="M82">
        <v>0</v>
      </c>
      <c r="N82">
        <v>0</v>
      </c>
      <c r="O82">
        <v>222.964</v>
      </c>
      <c r="P82">
        <v>3.4138899999999999</v>
      </c>
      <c r="Q82">
        <v>0</v>
      </c>
      <c r="R82">
        <v>892.05200000000002</v>
      </c>
      <c r="S82">
        <v>0</v>
      </c>
      <c r="T82">
        <v>399.149</v>
      </c>
      <c r="U82">
        <v>2158.04</v>
      </c>
      <c r="V82">
        <v>0</v>
      </c>
      <c r="W82">
        <v>0</v>
      </c>
      <c r="X82">
        <v>0</v>
      </c>
      <c r="Y82">
        <v>2.2167699999999999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2.2167699999999999</v>
      </c>
      <c r="AI82">
        <v>562.952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82.497</v>
      </c>
      <c r="AP82">
        <v>0</v>
      </c>
      <c r="AQ82">
        <v>0</v>
      </c>
      <c r="AR82">
        <v>178.54</v>
      </c>
      <c r="AS82">
        <v>0</v>
      </c>
      <c r="AT82">
        <v>114.09099999999999</v>
      </c>
      <c r="AU82">
        <v>938.08</v>
      </c>
      <c r="AV82">
        <v>0</v>
      </c>
      <c r="AW82">
        <v>0</v>
      </c>
      <c r="AX82">
        <v>0</v>
      </c>
      <c r="AY82">
        <v>212.82300000000001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212.82300000000001</v>
      </c>
      <c r="BI82">
        <v>4580.33</v>
      </c>
      <c r="BJ82" t="s">
        <v>67</v>
      </c>
      <c r="BK82">
        <v>0</v>
      </c>
      <c r="BL82">
        <v>0</v>
      </c>
      <c r="BM82">
        <v>0</v>
      </c>
      <c r="BN82">
        <v>0</v>
      </c>
      <c r="BO82">
        <v>0</v>
      </c>
      <c r="BP82">
        <v>0</v>
      </c>
      <c r="BQ82">
        <v>0</v>
      </c>
      <c r="BR82">
        <v>0</v>
      </c>
      <c r="BS82">
        <v>0</v>
      </c>
      <c r="BT82">
        <v>0</v>
      </c>
      <c r="BU82">
        <v>0</v>
      </c>
      <c r="BV82">
        <v>0</v>
      </c>
      <c r="BW82">
        <v>0</v>
      </c>
      <c r="BX82">
        <v>0</v>
      </c>
      <c r="BY82">
        <v>0</v>
      </c>
      <c r="BZ82">
        <v>0</v>
      </c>
    </row>
    <row r="83" spans="1:78" x14ac:dyDescent="0.35">
      <c r="A83" t="s">
        <v>2027</v>
      </c>
      <c r="B83" t="s">
        <v>2130</v>
      </c>
      <c r="C83" s="1" t="str">
        <f t="shared" si="5"/>
        <v>OfL</v>
      </c>
      <c r="D83" s="1" t="str">
        <f t="shared" si="6"/>
        <v>CZ15</v>
      </c>
      <c r="E83" s="1" t="str">
        <f t="shared" si="7"/>
        <v>v11</v>
      </c>
      <c r="F83" s="1" t="str">
        <f t="shared" si="8"/>
        <v>PkgAC2SpP-240to760</v>
      </c>
      <c r="G83" s="1" t="str">
        <f t="shared" si="9"/>
        <v>Meas</v>
      </c>
      <c r="H83">
        <v>24998.5</v>
      </c>
      <c r="I83">
        <v>514.11599999999999</v>
      </c>
      <c r="J83">
        <v>0</v>
      </c>
      <c r="K83">
        <v>0</v>
      </c>
      <c r="L83">
        <v>0</v>
      </c>
      <c r="M83">
        <v>0</v>
      </c>
      <c r="N83">
        <v>0</v>
      </c>
      <c r="O83">
        <v>218.768</v>
      </c>
      <c r="P83">
        <v>3.4138899999999999</v>
      </c>
      <c r="Q83">
        <v>0</v>
      </c>
      <c r="R83">
        <v>892.05200000000002</v>
      </c>
      <c r="S83">
        <v>0</v>
      </c>
      <c r="T83">
        <v>399.149</v>
      </c>
      <c r="U83">
        <v>2027.5</v>
      </c>
      <c r="V83">
        <v>0</v>
      </c>
      <c r="W83">
        <v>0</v>
      </c>
      <c r="X83">
        <v>0</v>
      </c>
      <c r="Y83">
        <v>2.21678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2.21678</v>
      </c>
      <c r="AI83">
        <v>382.78100000000001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67.978899999999996</v>
      </c>
      <c r="AP83">
        <v>0</v>
      </c>
      <c r="AQ83">
        <v>0</v>
      </c>
      <c r="AR83">
        <v>178.54</v>
      </c>
      <c r="AS83">
        <v>0</v>
      </c>
      <c r="AT83">
        <v>114.09099999999999</v>
      </c>
      <c r="AU83">
        <v>743.39</v>
      </c>
      <c r="AV83">
        <v>0</v>
      </c>
      <c r="AW83">
        <v>0</v>
      </c>
      <c r="AX83">
        <v>0</v>
      </c>
      <c r="AY83">
        <v>212.82300000000001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212.82300000000001</v>
      </c>
      <c r="BI83">
        <v>4428.7299999999996</v>
      </c>
      <c r="BJ83" t="s">
        <v>67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0</v>
      </c>
      <c r="BX83">
        <v>0</v>
      </c>
      <c r="BY83">
        <v>0</v>
      </c>
      <c r="BZ83">
        <v>0</v>
      </c>
    </row>
    <row r="84" spans="1:78" x14ac:dyDescent="0.35">
      <c r="A84" t="s">
        <v>2028</v>
      </c>
      <c r="B84" t="s">
        <v>2131</v>
      </c>
      <c r="C84" s="1" t="str">
        <f t="shared" si="5"/>
        <v>OfL</v>
      </c>
      <c r="D84" s="1" t="str">
        <f t="shared" si="6"/>
        <v>CZ15</v>
      </c>
      <c r="E84" s="1" t="str">
        <f t="shared" si="7"/>
        <v>v15</v>
      </c>
      <c r="F84" s="1" t="str">
        <f t="shared" si="8"/>
        <v>PkgAC2SpP-240to760</v>
      </c>
      <c r="G84" s="1" t="str">
        <f t="shared" si="9"/>
        <v>Base</v>
      </c>
      <c r="H84">
        <v>24998.5</v>
      </c>
      <c r="I84">
        <v>634.95799999999997</v>
      </c>
      <c r="J84">
        <v>0</v>
      </c>
      <c r="K84">
        <v>0</v>
      </c>
      <c r="L84">
        <v>0</v>
      </c>
      <c r="M84">
        <v>0</v>
      </c>
      <c r="N84">
        <v>0</v>
      </c>
      <c r="O84">
        <v>222.059</v>
      </c>
      <c r="P84">
        <v>3.4604400000000002</v>
      </c>
      <c r="Q84">
        <v>0</v>
      </c>
      <c r="R84">
        <v>892.05200000000002</v>
      </c>
      <c r="S84">
        <v>0</v>
      </c>
      <c r="T84">
        <v>389.31299999999999</v>
      </c>
      <c r="U84">
        <v>2141.85</v>
      </c>
      <c r="V84">
        <v>0</v>
      </c>
      <c r="W84">
        <v>0</v>
      </c>
      <c r="X84">
        <v>0</v>
      </c>
      <c r="Y84">
        <v>6.5368700000000004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6.5368700000000004</v>
      </c>
      <c r="AI84">
        <v>571.72400000000005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83.966800000000006</v>
      </c>
      <c r="AP84">
        <v>0</v>
      </c>
      <c r="AQ84">
        <v>0</v>
      </c>
      <c r="AR84">
        <v>178.54</v>
      </c>
      <c r="AS84">
        <v>0</v>
      </c>
      <c r="AT84">
        <v>111.2</v>
      </c>
      <c r="AU84">
        <v>945.43</v>
      </c>
      <c r="AV84">
        <v>0</v>
      </c>
      <c r="AW84">
        <v>0</v>
      </c>
      <c r="AX84">
        <v>0</v>
      </c>
      <c r="AY84">
        <v>358.54300000000001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358.54300000000001</v>
      </c>
      <c r="BI84">
        <v>4652.96</v>
      </c>
      <c r="BJ84" t="s">
        <v>67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0</v>
      </c>
      <c r="BQ84">
        <v>0</v>
      </c>
      <c r="BR84">
        <v>0</v>
      </c>
      <c r="BS84">
        <v>0</v>
      </c>
      <c r="BT84">
        <v>0</v>
      </c>
      <c r="BU84">
        <v>0</v>
      </c>
      <c r="BV84">
        <v>0</v>
      </c>
      <c r="BW84">
        <v>0</v>
      </c>
      <c r="BX84">
        <v>0</v>
      </c>
      <c r="BY84">
        <v>0</v>
      </c>
      <c r="BZ84">
        <v>0</v>
      </c>
    </row>
    <row r="85" spans="1:78" x14ac:dyDescent="0.35">
      <c r="A85" t="s">
        <v>2029</v>
      </c>
      <c r="B85" t="s">
        <v>2132</v>
      </c>
      <c r="C85" s="1" t="str">
        <f t="shared" si="5"/>
        <v>OfL</v>
      </c>
      <c r="D85" s="1" t="str">
        <f t="shared" si="6"/>
        <v>CZ15</v>
      </c>
      <c r="E85" s="1" t="str">
        <f t="shared" si="7"/>
        <v>v15</v>
      </c>
      <c r="F85" s="1" t="str">
        <f t="shared" si="8"/>
        <v>PkgAC2SpP-240to760</v>
      </c>
      <c r="G85" s="1" t="str">
        <f t="shared" si="9"/>
        <v>Meas</v>
      </c>
      <c r="H85">
        <v>24998.5</v>
      </c>
      <c r="I85">
        <v>507.73399999999998</v>
      </c>
      <c r="J85">
        <v>0</v>
      </c>
      <c r="K85">
        <v>0</v>
      </c>
      <c r="L85">
        <v>0</v>
      </c>
      <c r="M85">
        <v>0</v>
      </c>
      <c r="N85">
        <v>0</v>
      </c>
      <c r="O85">
        <v>217.95599999999999</v>
      </c>
      <c r="P85">
        <v>3.4604400000000002</v>
      </c>
      <c r="Q85">
        <v>0</v>
      </c>
      <c r="R85">
        <v>892.05200000000002</v>
      </c>
      <c r="S85">
        <v>0</v>
      </c>
      <c r="T85">
        <v>389.31299999999999</v>
      </c>
      <c r="U85">
        <v>2010.52</v>
      </c>
      <c r="V85">
        <v>0</v>
      </c>
      <c r="W85">
        <v>0</v>
      </c>
      <c r="X85">
        <v>0</v>
      </c>
      <c r="Y85">
        <v>6.53688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6.53688</v>
      </c>
      <c r="AI85">
        <v>394.76100000000002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69.172600000000003</v>
      </c>
      <c r="AP85">
        <v>0</v>
      </c>
      <c r="AQ85">
        <v>0</v>
      </c>
      <c r="AR85">
        <v>178.54</v>
      </c>
      <c r="AS85">
        <v>0</v>
      </c>
      <c r="AT85">
        <v>111.2</v>
      </c>
      <c r="AU85">
        <v>753.673</v>
      </c>
      <c r="AV85">
        <v>0</v>
      </c>
      <c r="AW85">
        <v>0</v>
      </c>
      <c r="AX85">
        <v>0</v>
      </c>
      <c r="AY85">
        <v>358.54300000000001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358.54300000000001</v>
      </c>
      <c r="BI85">
        <v>4499.5</v>
      </c>
      <c r="BJ85" t="s">
        <v>67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0</v>
      </c>
      <c r="BQ85">
        <v>0</v>
      </c>
      <c r="BR85">
        <v>0</v>
      </c>
      <c r="BS85">
        <v>0</v>
      </c>
      <c r="BT85">
        <v>0</v>
      </c>
      <c r="BU85">
        <v>0</v>
      </c>
      <c r="BV85">
        <v>0</v>
      </c>
      <c r="BW85">
        <v>0</v>
      </c>
      <c r="BX85">
        <v>0</v>
      </c>
      <c r="BY85">
        <v>0</v>
      </c>
      <c r="BZ85">
        <v>0</v>
      </c>
    </row>
    <row r="86" spans="1:78" x14ac:dyDescent="0.35">
      <c r="A86" t="s">
        <v>2029</v>
      </c>
      <c r="B86" t="s">
        <v>2133</v>
      </c>
      <c r="C86" s="1" t="str">
        <f t="shared" si="5"/>
        <v>OfS</v>
      </c>
      <c r="D86" s="1" t="str">
        <f t="shared" si="6"/>
        <v>CZ15</v>
      </c>
      <c r="E86" s="1" t="str">
        <f t="shared" si="7"/>
        <v>v03</v>
      </c>
      <c r="F86" s="1" t="str">
        <f t="shared" si="8"/>
        <v>PkgAC2SpP-240to760</v>
      </c>
      <c r="G86" s="1" t="str">
        <f t="shared" si="9"/>
        <v>Base</v>
      </c>
      <c r="H86">
        <v>24998.5</v>
      </c>
      <c r="I86">
        <v>45.196199999999997</v>
      </c>
      <c r="J86">
        <v>0</v>
      </c>
      <c r="K86">
        <v>0</v>
      </c>
      <c r="L86">
        <v>0</v>
      </c>
      <c r="M86">
        <v>0</v>
      </c>
      <c r="N86">
        <v>0</v>
      </c>
      <c r="O86">
        <v>15.662100000000001</v>
      </c>
      <c r="P86">
        <v>0.246561</v>
      </c>
      <c r="Q86">
        <v>0</v>
      </c>
      <c r="R86">
        <v>42.917099999999998</v>
      </c>
      <c r="S86">
        <v>0</v>
      </c>
      <c r="T86">
        <v>20.480699999999999</v>
      </c>
      <c r="U86">
        <v>124.503</v>
      </c>
      <c r="V86">
        <v>0</v>
      </c>
      <c r="W86">
        <v>0</v>
      </c>
      <c r="X86">
        <v>0</v>
      </c>
      <c r="Y86">
        <v>7.4821400000000002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7.4821400000000002</v>
      </c>
      <c r="AI86">
        <v>40.9011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5.98475</v>
      </c>
      <c r="AP86">
        <v>0</v>
      </c>
      <c r="AQ86">
        <v>0</v>
      </c>
      <c r="AR86">
        <v>10.370100000000001</v>
      </c>
      <c r="AS86">
        <v>0</v>
      </c>
      <c r="AT86">
        <v>6.6930500000000004</v>
      </c>
      <c r="AU86">
        <v>63.948999999999998</v>
      </c>
      <c r="AV86">
        <v>0</v>
      </c>
      <c r="AW86">
        <v>0</v>
      </c>
      <c r="AX86">
        <v>0</v>
      </c>
      <c r="AY86">
        <v>85.450199999999995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85.450199999999995</v>
      </c>
      <c r="BI86">
        <v>332.99200000000002</v>
      </c>
      <c r="BJ86" t="s">
        <v>67</v>
      </c>
      <c r="BK86">
        <v>0</v>
      </c>
      <c r="BL86">
        <v>0</v>
      </c>
      <c r="BM86">
        <v>0</v>
      </c>
      <c r="BN86">
        <v>0</v>
      </c>
      <c r="BO86">
        <v>0</v>
      </c>
      <c r="BP86">
        <v>0</v>
      </c>
      <c r="BQ86">
        <v>0</v>
      </c>
      <c r="BR86">
        <v>0</v>
      </c>
      <c r="BS86">
        <v>0</v>
      </c>
      <c r="BT86">
        <v>0</v>
      </c>
      <c r="BU86">
        <v>0</v>
      </c>
      <c r="BV86">
        <v>0</v>
      </c>
      <c r="BW86">
        <v>0</v>
      </c>
      <c r="BX86">
        <v>0</v>
      </c>
      <c r="BY86">
        <v>0</v>
      </c>
      <c r="BZ86">
        <v>0</v>
      </c>
    </row>
    <row r="87" spans="1:78" x14ac:dyDescent="0.35">
      <c r="A87" t="s">
        <v>2030</v>
      </c>
      <c r="B87" t="s">
        <v>2134</v>
      </c>
      <c r="C87" s="1" t="str">
        <f t="shared" si="5"/>
        <v>OfS</v>
      </c>
      <c r="D87" s="1" t="str">
        <f t="shared" si="6"/>
        <v>CZ15</v>
      </c>
      <c r="E87" s="1" t="str">
        <f t="shared" si="7"/>
        <v>v03</v>
      </c>
      <c r="F87" s="1" t="str">
        <f t="shared" si="8"/>
        <v>PkgAC2SpP-240to760</v>
      </c>
      <c r="G87" s="1" t="str">
        <f t="shared" si="9"/>
        <v>Meas</v>
      </c>
      <c r="H87">
        <v>24998.5</v>
      </c>
      <c r="I87">
        <v>35.939399999999999</v>
      </c>
      <c r="J87">
        <v>0</v>
      </c>
      <c r="K87">
        <v>0</v>
      </c>
      <c r="L87">
        <v>0</v>
      </c>
      <c r="M87">
        <v>0</v>
      </c>
      <c r="N87">
        <v>0</v>
      </c>
      <c r="O87">
        <v>15.344799999999999</v>
      </c>
      <c r="P87">
        <v>0.246561</v>
      </c>
      <c r="Q87">
        <v>0</v>
      </c>
      <c r="R87">
        <v>42.917099999999998</v>
      </c>
      <c r="S87">
        <v>0</v>
      </c>
      <c r="T87">
        <v>20.480699999999999</v>
      </c>
      <c r="U87">
        <v>114.929</v>
      </c>
      <c r="V87">
        <v>0</v>
      </c>
      <c r="W87">
        <v>0</v>
      </c>
      <c r="X87">
        <v>0</v>
      </c>
      <c r="Y87">
        <v>7.4821999999999997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7.4821999999999997</v>
      </c>
      <c r="AI87">
        <v>27.814699999999998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4.9210900000000004</v>
      </c>
      <c r="AP87">
        <v>0</v>
      </c>
      <c r="AQ87">
        <v>0</v>
      </c>
      <c r="AR87">
        <v>10.370100000000001</v>
      </c>
      <c r="AS87">
        <v>0</v>
      </c>
      <c r="AT87">
        <v>6.6930500000000004</v>
      </c>
      <c r="AU87">
        <v>49.798999999999999</v>
      </c>
      <c r="AV87">
        <v>0</v>
      </c>
      <c r="AW87">
        <v>0</v>
      </c>
      <c r="AX87">
        <v>0</v>
      </c>
      <c r="AY87">
        <v>85.450199999999995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85.450199999999995</v>
      </c>
      <c r="BI87">
        <v>322.17200000000003</v>
      </c>
      <c r="BJ87" t="s">
        <v>67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0</v>
      </c>
      <c r="BQ87">
        <v>0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0</v>
      </c>
      <c r="BX87">
        <v>0</v>
      </c>
      <c r="BY87">
        <v>0</v>
      </c>
      <c r="BZ87">
        <v>0</v>
      </c>
    </row>
    <row r="88" spans="1:78" x14ac:dyDescent="0.35">
      <c r="A88" t="s">
        <v>2031</v>
      </c>
      <c r="B88" t="s">
        <v>2135</v>
      </c>
      <c r="C88" s="1" t="str">
        <f t="shared" si="5"/>
        <v>OfS</v>
      </c>
      <c r="D88" s="1" t="str">
        <f t="shared" si="6"/>
        <v>CZ15</v>
      </c>
      <c r="E88" s="1" t="str">
        <f t="shared" si="7"/>
        <v>v07</v>
      </c>
      <c r="F88" s="1" t="str">
        <f t="shared" si="8"/>
        <v>PkgAC2SpP-240to760</v>
      </c>
      <c r="G88" s="1" t="str">
        <f t="shared" si="9"/>
        <v>Base</v>
      </c>
      <c r="H88">
        <v>24998.5</v>
      </c>
      <c r="I88">
        <v>44.978400000000001</v>
      </c>
      <c r="J88">
        <v>0</v>
      </c>
      <c r="K88">
        <v>0</v>
      </c>
      <c r="L88">
        <v>0</v>
      </c>
      <c r="M88">
        <v>0</v>
      </c>
      <c r="N88">
        <v>0</v>
      </c>
      <c r="O88">
        <v>15.6119</v>
      </c>
      <c r="P88">
        <v>0.24588599999999999</v>
      </c>
      <c r="Q88">
        <v>0</v>
      </c>
      <c r="R88">
        <v>42.917099999999998</v>
      </c>
      <c r="S88">
        <v>0</v>
      </c>
      <c r="T88">
        <v>20.480699999999999</v>
      </c>
      <c r="U88">
        <v>124.23399999999999</v>
      </c>
      <c r="V88">
        <v>0</v>
      </c>
      <c r="W88">
        <v>0</v>
      </c>
      <c r="X88">
        <v>0</v>
      </c>
      <c r="Y88">
        <v>7.1723800000000004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7.1723800000000004</v>
      </c>
      <c r="AI88">
        <v>40.677399999999999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5.9435799999999999</v>
      </c>
      <c r="AP88">
        <v>0</v>
      </c>
      <c r="AQ88">
        <v>0</v>
      </c>
      <c r="AR88">
        <v>10.370100000000001</v>
      </c>
      <c r="AS88">
        <v>0</v>
      </c>
      <c r="AT88">
        <v>6.6930500000000004</v>
      </c>
      <c r="AU88">
        <v>63.684100000000001</v>
      </c>
      <c r="AV88">
        <v>0</v>
      </c>
      <c r="AW88">
        <v>0</v>
      </c>
      <c r="AX88">
        <v>0</v>
      </c>
      <c r="AY88">
        <v>82.145499999999998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82.145499999999998</v>
      </c>
      <c r="BI88">
        <v>330.72699999999998</v>
      </c>
      <c r="BJ88" t="s">
        <v>67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</v>
      </c>
      <c r="BX88">
        <v>0</v>
      </c>
      <c r="BY88">
        <v>0</v>
      </c>
      <c r="BZ88">
        <v>0</v>
      </c>
    </row>
    <row r="89" spans="1:78" x14ac:dyDescent="0.35">
      <c r="A89" t="s">
        <v>2031</v>
      </c>
      <c r="B89" t="s">
        <v>2136</v>
      </c>
      <c r="C89" s="1" t="str">
        <f t="shared" si="5"/>
        <v>OfS</v>
      </c>
      <c r="D89" s="1" t="str">
        <f t="shared" si="6"/>
        <v>CZ15</v>
      </c>
      <c r="E89" s="1" t="str">
        <f t="shared" si="7"/>
        <v>v07</v>
      </c>
      <c r="F89" s="1" t="str">
        <f t="shared" si="8"/>
        <v>PkgAC2SpP-240to760</v>
      </c>
      <c r="G89" s="1" t="str">
        <f t="shared" si="9"/>
        <v>Meas</v>
      </c>
      <c r="H89">
        <v>24998.5</v>
      </c>
      <c r="I89">
        <v>35.775300000000001</v>
      </c>
      <c r="J89">
        <v>0</v>
      </c>
      <c r="K89">
        <v>0</v>
      </c>
      <c r="L89">
        <v>0</v>
      </c>
      <c r="M89">
        <v>0</v>
      </c>
      <c r="N89">
        <v>0</v>
      </c>
      <c r="O89">
        <v>15.300700000000001</v>
      </c>
      <c r="P89">
        <v>0.24588599999999999</v>
      </c>
      <c r="Q89">
        <v>0</v>
      </c>
      <c r="R89">
        <v>42.917099999999998</v>
      </c>
      <c r="S89">
        <v>0</v>
      </c>
      <c r="T89">
        <v>20.480699999999999</v>
      </c>
      <c r="U89">
        <v>114.72</v>
      </c>
      <c r="V89">
        <v>0</v>
      </c>
      <c r="W89">
        <v>0</v>
      </c>
      <c r="X89">
        <v>0</v>
      </c>
      <c r="Y89">
        <v>7.1724399999999999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7.1724399999999999</v>
      </c>
      <c r="AI89">
        <v>27.6296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4.88673</v>
      </c>
      <c r="AP89">
        <v>0</v>
      </c>
      <c r="AQ89">
        <v>0</v>
      </c>
      <c r="AR89">
        <v>10.370100000000001</v>
      </c>
      <c r="AS89">
        <v>0</v>
      </c>
      <c r="AT89">
        <v>6.6930500000000004</v>
      </c>
      <c r="AU89">
        <v>49.5794</v>
      </c>
      <c r="AV89">
        <v>0</v>
      </c>
      <c r="AW89">
        <v>0</v>
      </c>
      <c r="AX89">
        <v>0</v>
      </c>
      <c r="AY89">
        <v>82.145499999999998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82.145499999999998</v>
      </c>
      <c r="BI89">
        <v>319.99099999999999</v>
      </c>
      <c r="BJ89" t="s">
        <v>67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0</v>
      </c>
      <c r="BS89">
        <v>0</v>
      </c>
      <c r="BT89">
        <v>0</v>
      </c>
      <c r="BU89">
        <v>0</v>
      </c>
      <c r="BV89">
        <v>0</v>
      </c>
      <c r="BW89">
        <v>0</v>
      </c>
      <c r="BX89">
        <v>0</v>
      </c>
      <c r="BY89">
        <v>0</v>
      </c>
      <c r="BZ89">
        <v>0</v>
      </c>
    </row>
    <row r="90" spans="1:78" x14ac:dyDescent="0.35">
      <c r="A90" t="s">
        <v>2032</v>
      </c>
      <c r="B90" t="s">
        <v>2137</v>
      </c>
      <c r="C90" s="1" t="str">
        <f t="shared" si="5"/>
        <v>OfS</v>
      </c>
      <c r="D90" s="1" t="str">
        <f t="shared" si="6"/>
        <v>CZ15</v>
      </c>
      <c r="E90" s="1" t="str">
        <f t="shared" si="7"/>
        <v>v11</v>
      </c>
      <c r="F90" s="1" t="str">
        <f t="shared" si="8"/>
        <v>PkgAC2SpP-240to760</v>
      </c>
      <c r="G90" s="1" t="str">
        <f t="shared" si="9"/>
        <v>Base</v>
      </c>
      <c r="H90">
        <v>24998.5</v>
      </c>
      <c r="I90">
        <v>43.0501</v>
      </c>
      <c r="J90">
        <v>0</v>
      </c>
      <c r="K90">
        <v>0</v>
      </c>
      <c r="L90">
        <v>0</v>
      </c>
      <c r="M90">
        <v>0</v>
      </c>
      <c r="N90">
        <v>0</v>
      </c>
      <c r="O90">
        <v>15.0631</v>
      </c>
      <c r="P90">
        <v>0.237265</v>
      </c>
      <c r="Q90">
        <v>0</v>
      </c>
      <c r="R90">
        <v>42.917099999999998</v>
      </c>
      <c r="S90">
        <v>0</v>
      </c>
      <c r="T90">
        <v>19.718699999999998</v>
      </c>
      <c r="U90">
        <v>120.986</v>
      </c>
      <c r="V90">
        <v>0</v>
      </c>
      <c r="W90">
        <v>0</v>
      </c>
      <c r="X90">
        <v>0</v>
      </c>
      <c r="Y90">
        <v>4.2651700000000003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4.2651700000000003</v>
      </c>
      <c r="AI90">
        <v>38.991900000000001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5.6731800000000003</v>
      </c>
      <c r="AP90">
        <v>0</v>
      </c>
      <c r="AQ90">
        <v>0</v>
      </c>
      <c r="AR90">
        <v>10.370100000000001</v>
      </c>
      <c r="AS90">
        <v>0</v>
      </c>
      <c r="AT90">
        <v>6.4357199999999999</v>
      </c>
      <c r="AU90">
        <v>61.4709</v>
      </c>
      <c r="AV90">
        <v>0</v>
      </c>
      <c r="AW90">
        <v>0</v>
      </c>
      <c r="AX90">
        <v>0</v>
      </c>
      <c r="AY90">
        <v>60.6858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60.6858</v>
      </c>
      <c r="BI90">
        <v>316.12700000000001</v>
      </c>
      <c r="BJ90" t="s">
        <v>67</v>
      </c>
      <c r="BK90">
        <v>0</v>
      </c>
      <c r="BL90">
        <v>0</v>
      </c>
      <c r="BM90">
        <v>0</v>
      </c>
      <c r="BN90">
        <v>0</v>
      </c>
      <c r="BO90">
        <v>0</v>
      </c>
      <c r="BP90">
        <v>0</v>
      </c>
      <c r="BQ90">
        <v>0</v>
      </c>
      <c r="BR90">
        <v>0</v>
      </c>
      <c r="BS90">
        <v>0</v>
      </c>
      <c r="BT90">
        <v>0</v>
      </c>
      <c r="BU90">
        <v>0</v>
      </c>
      <c r="BV90">
        <v>0</v>
      </c>
      <c r="BW90">
        <v>0</v>
      </c>
      <c r="BX90">
        <v>0</v>
      </c>
      <c r="BY90">
        <v>0</v>
      </c>
      <c r="BZ90">
        <v>0</v>
      </c>
    </row>
    <row r="91" spans="1:78" x14ac:dyDescent="0.35">
      <c r="A91" t="s">
        <v>2032</v>
      </c>
      <c r="B91" t="s">
        <v>2138</v>
      </c>
      <c r="C91" s="1" t="str">
        <f t="shared" si="5"/>
        <v>OfS</v>
      </c>
      <c r="D91" s="1" t="str">
        <f t="shared" si="6"/>
        <v>CZ15</v>
      </c>
      <c r="E91" s="1" t="str">
        <f t="shared" si="7"/>
        <v>v11</v>
      </c>
      <c r="F91" s="1" t="str">
        <f t="shared" si="8"/>
        <v>PkgAC2SpP-240to760</v>
      </c>
      <c r="G91" s="1" t="str">
        <f t="shared" si="9"/>
        <v>Meas</v>
      </c>
      <c r="H91">
        <v>24998.5</v>
      </c>
      <c r="I91">
        <v>34.346699999999998</v>
      </c>
      <c r="J91">
        <v>0</v>
      </c>
      <c r="K91">
        <v>0</v>
      </c>
      <c r="L91">
        <v>0</v>
      </c>
      <c r="M91">
        <v>0</v>
      </c>
      <c r="N91">
        <v>0</v>
      </c>
      <c r="O91">
        <v>14.781599999999999</v>
      </c>
      <c r="P91">
        <v>0.237265</v>
      </c>
      <c r="Q91">
        <v>0</v>
      </c>
      <c r="R91">
        <v>42.917099999999998</v>
      </c>
      <c r="S91">
        <v>0</v>
      </c>
      <c r="T91">
        <v>19.718699999999998</v>
      </c>
      <c r="U91">
        <v>112.002</v>
      </c>
      <c r="V91">
        <v>0</v>
      </c>
      <c r="W91">
        <v>0</v>
      </c>
      <c r="X91">
        <v>0</v>
      </c>
      <c r="Y91">
        <v>4.2652200000000002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4.2652200000000002</v>
      </c>
      <c r="AI91">
        <v>26.420200000000001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4.6598800000000002</v>
      </c>
      <c r="AP91">
        <v>0</v>
      </c>
      <c r="AQ91">
        <v>0</v>
      </c>
      <c r="AR91">
        <v>10.370100000000001</v>
      </c>
      <c r="AS91">
        <v>0</v>
      </c>
      <c r="AT91">
        <v>6.4357199999999999</v>
      </c>
      <c r="AU91">
        <v>47.885899999999999</v>
      </c>
      <c r="AV91">
        <v>0</v>
      </c>
      <c r="AW91">
        <v>0</v>
      </c>
      <c r="AX91">
        <v>0</v>
      </c>
      <c r="AY91">
        <v>60.6858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60.6858</v>
      </c>
      <c r="BI91">
        <v>305.38299999999998</v>
      </c>
      <c r="BJ91" t="s">
        <v>67</v>
      </c>
      <c r="BK91">
        <v>0</v>
      </c>
      <c r="BL91">
        <v>0</v>
      </c>
      <c r="BM91">
        <v>0</v>
      </c>
      <c r="BN91">
        <v>0</v>
      </c>
      <c r="BO91">
        <v>0</v>
      </c>
      <c r="BP91">
        <v>0</v>
      </c>
      <c r="BQ91">
        <v>0</v>
      </c>
      <c r="BR91">
        <v>0</v>
      </c>
      <c r="BS91">
        <v>0</v>
      </c>
      <c r="BT91">
        <v>0</v>
      </c>
      <c r="BU91">
        <v>0</v>
      </c>
      <c r="BV91">
        <v>0</v>
      </c>
      <c r="BW91">
        <v>0</v>
      </c>
      <c r="BX91">
        <v>0</v>
      </c>
      <c r="BY91">
        <v>0</v>
      </c>
      <c r="BZ91">
        <v>0</v>
      </c>
    </row>
    <row r="92" spans="1:78" x14ac:dyDescent="0.35">
      <c r="A92" t="s">
        <v>2033</v>
      </c>
      <c r="B92" t="s">
        <v>2139</v>
      </c>
      <c r="C92" s="1" t="str">
        <f t="shared" si="5"/>
        <v>OfS</v>
      </c>
      <c r="D92" s="1" t="str">
        <f t="shared" si="6"/>
        <v>CZ15</v>
      </c>
      <c r="E92" s="1" t="str">
        <f t="shared" si="7"/>
        <v>v15</v>
      </c>
      <c r="F92" s="1" t="str">
        <f t="shared" si="8"/>
        <v>PkgAC2SpP-240to760</v>
      </c>
      <c r="G92" s="1" t="str">
        <f t="shared" si="9"/>
        <v>Base</v>
      </c>
      <c r="H92">
        <v>24998.5</v>
      </c>
      <c r="I92">
        <v>38.988700000000001</v>
      </c>
      <c r="J92">
        <v>0</v>
      </c>
      <c r="K92">
        <v>0</v>
      </c>
      <c r="L92">
        <v>0</v>
      </c>
      <c r="M92">
        <v>0</v>
      </c>
      <c r="N92">
        <v>0</v>
      </c>
      <c r="O92">
        <v>13.736000000000001</v>
      </c>
      <c r="P92">
        <v>0.21967400000000001</v>
      </c>
      <c r="Q92">
        <v>0</v>
      </c>
      <c r="R92">
        <v>42.917099999999998</v>
      </c>
      <c r="S92">
        <v>0</v>
      </c>
      <c r="T92">
        <v>19.337700000000002</v>
      </c>
      <c r="U92">
        <v>115.199</v>
      </c>
      <c r="V92">
        <v>0</v>
      </c>
      <c r="W92">
        <v>0</v>
      </c>
      <c r="X92">
        <v>0</v>
      </c>
      <c r="Y92">
        <v>3.3147700000000002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3.3147700000000002</v>
      </c>
      <c r="AI92">
        <v>36.4863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5.3406099999999999</v>
      </c>
      <c r="AP92">
        <v>0</v>
      </c>
      <c r="AQ92">
        <v>0</v>
      </c>
      <c r="AR92">
        <v>10.370100000000001</v>
      </c>
      <c r="AS92">
        <v>0</v>
      </c>
      <c r="AT92">
        <v>6.3070500000000003</v>
      </c>
      <c r="AU92">
        <v>58.503999999999998</v>
      </c>
      <c r="AV92">
        <v>0</v>
      </c>
      <c r="AW92">
        <v>0</v>
      </c>
      <c r="AX92">
        <v>0</v>
      </c>
      <c r="AY92">
        <v>54.719499999999996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54.719499999999996</v>
      </c>
      <c r="BI92">
        <v>298.33300000000003</v>
      </c>
      <c r="BJ92" t="s">
        <v>67</v>
      </c>
      <c r="BK92">
        <v>0</v>
      </c>
      <c r="BL92">
        <v>0</v>
      </c>
      <c r="BM92">
        <v>0</v>
      </c>
      <c r="BN92">
        <v>0</v>
      </c>
      <c r="BO92">
        <v>0</v>
      </c>
      <c r="BP92">
        <v>0</v>
      </c>
      <c r="BQ92">
        <v>0</v>
      </c>
      <c r="BR92">
        <v>0</v>
      </c>
      <c r="BS92">
        <v>0</v>
      </c>
      <c r="BT92">
        <v>0</v>
      </c>
      <c r="BU92">
        <v>0</v>
      </c>
      <c r="BV92">
        <v>0</v>
      </c>
      <c r="BW92">
        <v>0</v>
      </c>
      <c r="BX92">
        <v>0</v>
      </c>
      <c r="BY92">
        <v>0</v>
      </c>
      <c r="BZ92">
        <v>0</v>
      </c>
    </row>
    <row r="93" spans="1:78" x14ac:dyDescent="0.35">
      <c r="A93" t="s">
        <v>2033</v>
      </c>
      <c r="B93" t="s">
        <v>2140</v>
      </c>
      <c r="C93" s="1" t="str">
        <f t="shared" si="5"/>
        <v>OfS</v>
      </c>
      <c r="D93" s="1" t="str">
        <f t="shared" si="6"/>
        <v>CZ15</v>
      </c>
      <c r="E93" s="1" t="str">
        <f t="shared" si="7"/>
        <v>v15</v>
      </c>
      <c r="F93" s="1" t="str">
        <f t="shared" si="8"/>
        <v>PkgAC2SpP-240to760</v>
      </c>
      <c r="G93" s="1" t="str">
        <f t="shared" si="9"/>
        <v>Meas</v>
      </c>
      <c r="H93">
        <v>24998.5</v>
      </c>
      <c r="I93">
        <v>31.012899999999998</v>
      </c>
      <c r="J93">
        <v>0</v>
      </c>
      <c r="K93">
        <v>0</v>
      </c>
      <c r="L93">
        <v>0</v>
      </c>
      <c r="M93">
        <v>0</v>
      </c>
      <c r="N93">
        <v>0</v>
      </c>
      <c r="O93">
        <v>13.488099999999999</v>
      </c>
      <c r="P93">
        <v>0.21967400000000001</v>
      </c>
      <c r="Q93">
        <v>0</v>
      </c>
      <c r="R93">
        <v>42.917099999999998</v>
      </c>
      <c r="S93">
        <v>0</v>
      </c>
      <c r="T93">
        <v>19.337700000000002</v>
      </c>
      <c r="U93">
        <v>106.976</v>
      </c>
      <c r="V93">
        <v>0</v>
      </c>
      <c r="W93">
        <v>0</v>
      </c>
      <c r="X93">
        <v>0</v>
      </c>
      <c r="Y93">
        <v>3.3148200000000001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3.3148200000000001</v>
      </c>
      <c r="AI93">
        <v>24.878499999999999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4.3843199999999998</v>
      </c>
      <c r="AP93">
        <v>0</v>
      </c>
      <c r="AQ93">
        <v>0</v>
      </c>
      <c r="AR93">
        <v>10.370100000000001</v>
      </c>
      <c r="AS93">
        <v>0</v>
      </c>
      <c r="AT93">
        <v>6.3070500000000003</v>
      </c>
      <c r="AU93">
        <v>45.94</v>
      </c>
      <c r="AV93">
        <v>0</v>
      </c>
      <c r="AW93">
        <v>0</v>
      </c>
      <c r="AX93">
        <v>0</v>
      </c>
      <c r="AY93">
        <v>54.7196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54.7196</v>
      </c>
      <c r="BI93">
        <v>287.69</v>
      </c>
      <c r="BJ93" t="s">
        <v>67</v>
      </c>
      <c r="BK93">
        <v>0</v>
      </c>
      <c r="BL93">
        <v>0</v>
      </c>
      <c r="BM93">
        <v>0</v>
      </c>
      <c r="BN93">
        <v>0</v>
      </c>
      <c r="BO93">
        <v>0</v>
      </c>
      <c r="BP93">
        <v>0</v>
      </c>
      <c r="BQ93">
        <v>0</v>
      </c>
      <c r="BR93">
        <v>0</v>
      </c>
      <c r="BS93">
        <v>0</v>
      </c>
      <c r="BT93">
        <v>0</v>
      </c>
      <c r="BU93">
        <v>0</v>
      </c>
      <c r="BV93">
        <v>0</v>
      </c>
      <c r="BW93">
        <v>0</v>
      </c>
      <c r="BX93">
        <v>0</v>
      </c>
      <c r="BY93">
        <v>0</v>
      </c>
      <c r="BZ93">
        <v>0</v>
      </c>
    </row>
    <row r="94" spans="1:78" x14ac:dyDescent="0.35">
      <c r="A94" t="s">
        <v>2034</v>
      </c>
      <c r="B94" t="s">
        <v>2141</v>
      </c>
      <c r="C94" s="1" t="str">
        <f t="shared" si="5"/>
        <v>RFF</v>
      </c>
      <c r="D94" s="1" t="str">
        <f t="shared" si="6"/>
        <v>CZ15</v>
      </c>
      <c r="E94" s="1" t="str">
        <f t="shared" si="7"/>
        <v>v03</v>
      </c>
      <c r="F94" s="1" t="str">
        <f t="shared" si="8"/>
        <v>PkgAC2SpP-240to760</v>
      </c>
      <c r="G94" s="1" t="str">
        <f t="shared" si="9"/>
        <v>Base</v>
      </c>
      <c r="H94">
        <v>24998.5</v>
      </c>
      <c r="I94">
        <v>23.000800000000002</v>
      </c>
      <c r="J94">
        <v>0</v>
      </c>
      <c r="K94">
        <v>0</v>
      </c>
      <c r="L94">
        <v>0</v>
      </c>
      <c r="M94">
        <v>0</v>
      </c>
      <c r="N94">
        <v>0</v>
      </c>
      <c r="O94">
        <v>7.0308599999999997</v>
      </c>
      <c r="P94">
        <v>7.1043200000000001E-2</v>
      </c>
      <c r="Q94">
        <v>0</v>
      </c>
      <c r="R94">
        <v>21.389099999999999</v>
      </c>
      <c r="S94">
        <v>0</v>
      </c>
      <c r="T94">
        <v>12.898300000000001</v>
      </c>
      <c r="U94">
        <v>64.390199999999993</v>
      </c>
      <c r="V94">
        <v>0</v>
      </c>
      <c r="W94">
        <v>0</v>
      </c>
      <c r="X94">
        <v>0</v>
      </c>
      <c r="Y94">
        <v>6.2591400000000004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5.4397599999999997</v>
      </c>
      <c r="AF94">
        <v>0</v>
      </c>
      <c r="AG94">
        <v>0</v>
      </c>
      <c r="AH94">
        <v>11.6989</v>
      </c>
      <c r="AI94">
        <v>14.4529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1.7217199999999999</v>
      </c>
      <c r="AP94">
        <v>0</v>
      </c>
      <c r="AQ94">
        <v>0</v>
      </c>
      <c r="AR94">
        <v>3.5048900000000001</v>
      </c>
      <c r="AS94">
        <v>0</v>
      </c>
      <c r="AT94">
        <v>1.4805699999999999</v>
      </c>
      <c r="AU94">
        <v>21.1601</v>
      </c>
      <c r="AV94">
        <v>0</v>
      </c>
      <c r="AW94">
        <v>0</v>
      </c>
      <c r="AX94">
        <v>0</v>
      </c>
      <c r="AY94">
        <v>37.553600000000003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0.15633</v>
      </c>
      <c r="BF94">
        <v>0</v>
      </c>
      <c r="BG94">
        <v>0</v>
      </c>
      <c r="BH94">
        <v>37.71</v>
      </c>
      <c r="BI94">
        <v>123.542</v>
      </c>
      <c r="BJ94" t="s">
        <v>67</v>
      </c>
      <c r="BK94">
        <v>0</v>
      </c>
      <c r="BL94">
        <v>0</v>
      </c>
      <c r="BM94">
        <v>0</v>
      </c>
      <c r="BN94">
        <v>0</v>
      </c>
      <c r="BO94">
        <v>0</v>
      </c>
      <c r="BP94">
        <v>0</v>
      </c>
      <c r="BQ94">
        <v>0</v>
      </c>
      <c r="BR94">
        <v>0</v>
      </c>
      <c r="BS94">
        <v>0</v>
      </c>
      <c r="BT94">
        <v>0</v>
      </c>
      <c r="BU94">
        <v>0</v>
      </c>
      <c r="BV94">
        <v>0</v>
      </c>
      <c r="BW94">
        <v>0</v>
      </c>
      <c r="BX94">
        <v>0</v>
      </c>
      <c r="BY94">
        <v>0</v>
      </c>
      <c r="BZ94">
        <v>0</v>
      </c>
    </row>
    <row r="95" spans="1:78" x14ac:dyDescent="0.35">
      <c r="A95" t="s">
        <v>2034</v>
      </c>
      <c r="B95" t="s">
        <v>2142</v>
      </c>
      <c r="C95" s="1" t="str">
        <f t="shared" si="5"/>
        <v>RFF</v>
      </c>
      <c r="D95" s="1" t="str">
        <f t="shared" si="6"/>
        <v>CZ15</v>
      </c>
      <c r="E95" s="1" t="str">
        <f t="shared" si="7"/>
        <v>v03</v>
      </c>
      <c r="F95" s="1" t="str">
        <f t="shared" si="8"/>
        <v>PkgAC2SpP-240to760</v>
      </c>
      <c r="G95" s="1" t="str">
        <f t="shared" si="9"/>
        <v>Meas</v>
      </c>
      <c r="H95">
        <v>24998.5</v>
      </c>
      <c r="I95">
        <v>18.027699999999999</v>
      </c>
      <c r="J95">
        <v>0</v>
      </c>
      <c r="K95">
        <v>0</v>
      </c>
      <c r="L95">
        <v>0</v>
      </c>
      <c r="M95">
        <v>0</v>
      </c>
      <c r="N95">
        <v>0</v>
      </c>
      <c r="O95">
        <v>6.8699000000000003</v>
      </c>
      <c r="P95">
        <v>7.1043200000000001E-2</v>
      </c>
      <c r="Q95">
        <v>0</v>
      </c>
      <c r="R95">
        <v>21.389099999999999</v>
      </c>
      <c r="S95">
        <v>0</v>
      </c>
      <c r="T95">
        <v>12.898300000000001</v>
      </c>
      <c r="U95">
        <v>59.2562</v>
      </c>
      <c r="V95">
        <v>0</v>
      </c>
      <c r="W95">
        <v>0</v>
      </c>
      <c r="X95">
        <v>0</v>
      </c>
      <c r="Y95">
        <v>6.25915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5.4397599999999997</v>
      </c>
      <c r="AF95">
        <v>0</v>
      </c>
      <c r="AG95">
        <v>0</v>
      </c>
      <c r="AH95">
        <v>11.6989</v>
      </c>
      <c r="AI95">
        <v>9.4016800000000007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1.3816900000000001</v>
      </c>
      <c r="AP95">
        <v>0</v>
      </c>
      <c r="AQ95">
        <v>0</v>
      </c>
      <c r="AR95">
        <v>3.5048900000000001</v>
      </c>
      <c r="AS95">
        <v>0</v>
      </c>
      <c r="AT95">
        <v>1.4805699999999999</v>
      </c>
      <c r="AU95">
        <v>15.768800000000001</v>
      </c>
      <c r="AV95">
        <v>0</v>
      </c>
      <c r="AW95">
        <v>0</v>
      </c>
      <c r="AX95">
        <v>0</v>
      </c>
      <c r="AY95">
        <v>37.553600000000003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0.15633</v>
      </c>
      <c r="BF95">
        <v>0</v>
      </c>
      <c r="BG95">
        <v>0</v>
      </c>
      <c r="BH95">
        <v>37.71</v>
      </c>
      <c r="BI95">
        <v>117.474</v>
      </c>
      <c r="BJ95" t="s">
        <v>67</v>
      </c>
      <c r="BK95">
        <v>0</v>
      </c>
      <c r="BL95">
        <v>0</v>
      </c>
      <c r="BM95">
        <v>0</v>
      </c>
      <c r="BN95">
        <v>0</v>
      </c>
      <c r="BO95">
        <v>0</v>
      </c>
      <c r="BP95">
        <v>0</v>
      </c>
      <c r="BQ95">
        <v>0</v>
      </c>
      <c r="BR95">
        <v>0</v>
      </c>
      <c r="BS95">
        <v>0</v>
      </c>
      <c r="BT95">
        <v>0</v>
      </c>
      <c r="BU95">
        <v>0</v>
      </c>
      <c r="BV95">
        <v>0</v>
      </c>
      <c r="BW95">
        <v>0</v>
      </c>
      <c r="BX95">
        <v>0</v>
      </c>
      <c r="BY95">
        <v>0</v>
      </c>
      <c r="BZ95">
        <v>0</v>
      </c>
    </row>
    <row r="96" spans="1:78" x14ac:dyDescent="0.35">
      <c r="A96" t="s">
        <v>2034</v>
      </c>
      <c r="B96" t="s">
        <v>2143</v>
      </c>
      <c r="C96" s="1" t="str">
        <f t="shared" si="5"/>
        <v>RFF</v>
      </c>
      <c r="D96" s="1" t="str">
        <f t="shared" si="6"/>
        <v>CZ15</v>
      </c>
      <c r="E96" s="1" t="str">
        <f t="shared" si="7"/>
        <v>v07</v>
      </c>
      <c r="F96" s="1" t="str">
        <f t="shared" si="8"/>
        <v>PkgAC2SpP-240to760</v>
      </c>
      <c r="G96" s="1" t="str">
        <f t="shared" si="9"/>
        <v>Base</v>
      </c>
      <c r="H96">
        <v>24998.5</v>
      </c>
      <c r="I96">
        <v>22.8413</v>
      </c>
      <c r="J96">
        <v>0</v>
      </c>
      <c r="K96">
        <v>0</v>
      </c>
      <c r="L96">
        <v>0</v>
      </c>
      <c r="M96">
        <v>0</v>
      </c>
      <c r="N96">
        <v>0</v>
      </c>
      <c r="O96">
        <v>6.97593</v>
      </c>
      <c r="P96">
        <v>7.0385900000000001E-2</v>
      </c>
      <c r="Q96">
        <v>0</v>
      </c>
      <c r="R96">
        <v>21.389099999999999</v>
      </c>
      <c r="S96">
        <v>0</v>
      </c>
      <c r="T96">
        <v>12.898300000000001</v>
      </c>
      <c r="U96">
        <v>64.1751</v>
      </c>
      <c r="V96">
        <v>0</v>
      </c>
      <c r="W96">
        <v>0</v>
      </c>
      <c r="X96">
        <v>0</v>
      </c>
      <c r="Y96">
        <v>5.8500800000000002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5.4397599999999997</v>
      </c>
      <c r="AF96">
        <v>0</v>
      </c>
      <c r="AG96">
        <v>0</v>
      </c>
      <c r="AH96">
        <v>11.289899999999999</v>
      </c>
      <c r="AI96">
        <v>14.3103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1.70438</v>
      </c>
      <c r="AP96">
        <v>0</v>
      </c>
      <c r="AQ96">
        <v>0</v>
      </c>
      <c r="AR96">
        <v>3.5048900000000001</v>
      </c>
      <c r="AS96">
        <v>0</v>
      </c>
      <c r="AT96">
        <v>1.4805699999999999</v>
      </c>
      <c r="AU96">
        <v>21.0002</v>
      </c>
      <c r="AV96">
        <v>0</v>
      </c>
      <c r="AW96">
        <v>0</v>
      </c>
      <c r="AX96">
        <v>0</v>
      </c>
      <c r="AY96">
        <v>36.250100000000003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0.15633</v>
      </c>
      <c r="BF96">
        <v>0</v>
      </c>
      <c r="BG96">
        <v>0</v>
      </c>
      <c r="BH96">
        <v>36.406399999999998</v>
      </c>
      <c r="BI96">
        <v>122.499</v>
      </c>
      <c r="BJ96" t="s">
        <v>67</v>
      </c>
      <c r="BK96">
        <v>0</v>
      </c>
      <c r="BL96">
        <v>0</v>
      </c>
      <c r="BM96">
        <v>0</v>
      </c>
      <c r="BN96">
        <v>0</v>
      </c>
      <c r="BO96">
        <v>0</v>
      </c>
      <c r="BP96">
        <v>0</v>
      </c>
      <c r="BQ96">
        <v>0</v>
      </c>
      <c r="BR96">
        <v>0</v>
      </c>
      <c r="BS96">
        <v>0</v>
      </c>
      <c r="BT96">
        <v>0</v>
      </c>
      <c r="BU96">
        <v>0</v>
      </c>
      <c r="BV96">
        <v>0</v>
      </c>
      <c r="BW96">
        <v>0</v>
      </c>
      <c r="BX96">
        <v>0</v>
      </c>
      <c r="BY96">
        <v>0</v>
      </c>
      <c r="BZ96">
        <v>0</v>
      </c>
    </row>
    <row r="97" spans="1:78" x14ac:dyDescent="0.35">
      <c r="A97" t="s">
        <v>2034</v>
      </c>
      <c r="B97" t="s">
        <v>2144</v>
      </c>
      <c r="C97" s="1" t="str">
        <f t="shared" si="5"/>
        <v>RFF</v>
      </c>
      <c r="D97" s="1" t="str">
        <f t="shared" si="6"/>
        <v>CZ15</v>
      </c>
      <c r="E97" s="1" t="str">
        <f t="shared" si="7"/>
        <v>v07</v>
      </c>
      <c r="F97" s="1" t="str">
        <f t="shared" si="8"/>
        <v>PkgAC2SpP-240to760</v>
      </c>
      <c r="G97" s="1" t="str">
        <f t="shared" si="9"/>
        <v>Meas</v>
      </c>
      <c r="H97">
        <v>24998.5</v>
      </c>
      <c r="I97">
        <v>17.9114</v>
      </c>
      <c r="J97">
        <v>0</v>
      </c>
      <c r="K97">
        <v>0</v>
      </c>
      <c r="L97">
        <v>0</v>
      </c>
      <c r="M97">
        <v>0</v>
      </c>
      <c r="N97">
        <v>0</v>
      </c>
      <c r="O97">
        <v>6.8168600000000001</v>
      </c>
      <c r="P97">
        <v>7.0385900000000001E-2</v>
      </c>
      <c r="Q97">
        <v>0</v>
      </c>
      <c r="R97">
        <v>21.389099999999999</v>
      </c>
      <c r="S97">
        <v>0</v>
      </c>
      <c r="T97">
        <v>12.898300000000001</v>
      </c>
      <c r="U97">
        <v>59.086100000000002</v>
      </c>
      <c r="V97">
        <v>0</v>
      </c>
      <c r="W97">
        <v>0</v>
      </c>
      <c r="X97">
        <v>0</v>
      </c>
      <c r="Y97">
        <v>5.8500899999999998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5.4397599999999997</v>
      </c>
      <c r="AF97">
        <v>0</v>
      </c>
      <c r="AG97">
        <v>0</v>
      </c>
      <c r="AH97">
        <v>11.289899999999999</v>
      </c>
      <c r="AI97">
        <v>9.3566199999999995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1.3674599999999999</v>
      </c>
      <c r="AP97">
        <v>0</v>
      </c>
      <c r="AQ97">
        <v>0</v>
      </c>
      <c r="AR97">
        <v>3.5048900000000001</v>
      </c>
      <c r="AS97">
        <v>0</v>
      </c>
      <c r="AT97">
        <v>1.4805699999999999</v>
      </c>
      <c r="AU97">
        <v>15.7095</v>
      </c>
      <c r="AV97">
        <v>0</v>
      </c>
      <c r="AW97">
        <v>0</v>
      </c>
      <c r="AX97">
        <v>0</v>
      </c>
      <c r="AY97">
        <v>36.250100000000003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0.15633</v>
      </c>
      <c r="BF97">
        <v>0</v>
      </c>
      <c r="BG97">
        <v>0</v>
      </c>
      <c r="BH97">
        <v>36.406399999999998</v>
      </c>
      <c r="BI97">
        <v>116.452</v>
      </c>
      <c r="BJ97" t="s">
        <v>67</v>
      </c>
      <c r="BK97">
        <v>0</v>
      </c>
      <c r="BL97">
        <v>0</v>
      </c>
      <c r="BM97">
        <v>0</v>
      </c>
      <c r="BN97">
        <v>0</v>
      </c>
      <c r="BO97">
        <v>0</v>
      </c>
      <c r="BP97">
        <v>0</v>
      </c>
      <c r="BQ97">
        <v>0</v>
      </c>
      <c r="BR97">
        <v>0</v>
      </c>
      <c r="BS97">
        <v>0</v>
      </c>
      <c r="BT97">
        <v>0</v>
      </c>
      <c r="BU97">
        <v>0</v>
      </c>
      <c r="BV97">
        <v>0</v>
      </c>
      <c r="BW97">
        <v>0</v>
      </c>
      <c r="BX97">
        <v>0</v>
      </c>
      <c r="BY97">
        <v>0</v>
      </c>
      <c r="BZ97">
        <v>0</v>
      </c>
    </row>
    <row r="98" spans="1:78" x14ac:dyDescent="0.35">
      <c r="A98" t="s">
        <v>2035</v>
      </c>
      <c r="B98" t="s">
        <v>2145</v>
      </c>
      <c r="C98" s="1" t="str">
        <f t="shared" si="5"/>
        <v>RFF</v>
      </c>
      <c r="D98" s="1" t="str">
        <f t="shared" si="6"/>
        <v>CZ15</v>
      </c>
      <c r="E98" s="1" t="str">
        <f t="shared" si="7"/>
        <v>v11</v>
      </c>
      <c r="F98" s="1" t="str">
        <f t="shared" si="8"/>
        <v>PkgAC2SpP-240to760</v>
      </c>
      <c r="G98" s="1" t="str">
        <f t="shared" si="9"/>
        <v>Base</v>
      </c>
      <c r="H98">
        <v>24998.5</v>
      </c>
      <c r="I98">
        <v>21.491099999999999</v>
      </c>
      <c r="J98">
        <v>0</v>
      </c>
      <c r="K98">
        <v>0</v>
      </c>
      <c r="L98">
        <v>0</v>
      </c>
      <c r="M98">
        <v>0</v>
      </c>
      <c r="N98">
        <v>0</v>
      </c>
      <c r="O98">
        <v>6.6261599999999996</v>
      </c>
      <c r="P98">
        <v>6.6506700000000002E-2</v>
      </c>
      <c r="Q98">
        <v>0</v>
      </c>
      <c r="R98">
        <v>21.389099999999999</v>
      </c>
      <c r="S98">
        <v>0</v>
      </c>
      <c r="T98">
        <v>12.898300000000001</v>
      </c>
      <c r="U98">
        <v>62.471299999999999</v>
      </c>
      <c r="V98">
        <v>0</v>
      </c>
      <c r="W98">
        <v>0</v>
      </c>
      <c r="X98">
        <v>0</v>
      </c>
      <c r="Y98">
        <v>3.8758900000000001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5.4397599999999997</v>
      </c>
      <c r="AF98">
        <v>0</v>
      </c>
      <c r="AG98">
        <v>0</v>
      </c>
      <c r="AH98">
        <v>9.3156599999999994</v>
      </c>
      <c r="AI98">
        <v>13.389799999999999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1.5911299999999999</v>
      </c>
      <c r="AP98">
        <v>0</v>
      </c>
      <c r="AQ98">
        <v>0</v>
      </c>
      <c r="AR98">
        <v>3.5048900000000001</v>
      </c>
      <c r="AS98">
        <v>0</v>
      </c>
      <c r="AT98">
        <v>1.4805699999999999</v>
      </c>
      <c r="AU98">
        <v>19.9664</v>
      </c>
      <c r="AV98">
        <v>0</v>
      </c>
      <c r="AW98">
        <v>0</v>
      </c>
      <c r="AX98">
        <v>0</v>
      </c>
      <c r="AY98">
        <v>29.767900000000001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0.15633</v>
      </c>
      <c r="BF98">
        <v>0</v>
      </c>
      <c r="BG98">
        <v>0</v>
      </c>
      <c r="BH98">
        <v>29.924299999999999</v>
      </c>
      <c r="BI98">
        <v>114.452</v>
      </c>
      <c r="BJ98" t="s">
        <v>67</v>
      </c>
      <c r="BK98">
        <v>0</v>
      </c>
      <c r="BL98">
        <v>0</v>
      </c>
      <c r="BM98">
        <v>0</v>
      </c>
      <c r="BN98">
        <v>0</v>
      </c>
      <c r="BO98">
        <v>0</v>
      </c>
      <c r="BP98">
        <v>0</v>
      </c>
      <c r="BQ98">
        <v>0</v>
      </c>
      <c r="BR98">
        <v>0</v>
      </c>
      <c r="BS98">
        <v>0</v>
      </c>
      <c r="BT98">
        <v>0</v>
      </c>
      <c r="BU98">
        <v>0</v>
      </c>
      <c r="BV98">
        <v>0</v>
      </c>
      <c r="BW98">
        <v>0</v>
      </c>
      <c r="BX98">
        <v>0</v>
      </c>
      <c r="BY98">
        <v>0</v>
      </c>
      <c r="BZ98">
        <v>0</v>
      </c>
    </row>
    <row r="99" spans="1:78" x14ac:dyDescent="0.35">
      <c r="A99" t="s">
        <v>2035</v>
      </c>
      <c r="B99" t="s">
        <v>2146</v>
      </c>
      <c r="C99" s="1" t="str">
        <f t="shared" si="5"/>
        <v>RFF</v>
      </c>
      <c r="D99" s="1" t="str">
        <f t="shared" si="6"/>
        <v>CZ15</v>
      </c>
      <c r="E99" s="1" t="str">
        <f t="shared" si="7"/>
        <v>v11</v>
      </c>
      <c r="F99" s="1" t="str">
        <f t="shared" si="8"/>
        <v>PkgAC2SpP-240to760</v>
      </c>
      <c r="G99" s="1" t="str">
        <f t="shared" si="9"/>
        <v>Meas</v>
      </c>
      <c r="H99">
        <v>24998.5</v>
      </c>
      <c r="I99">
        <v>16.866499999999998</v>
      </c>
      <c r="J99">
        <v>0</v>
      </c>
      <c r="K99">
        <v>0</v>
      </c>
      <c r="L99">
        <v>0</v>
      </c>
      <c r="M99">
        <v>0</v>
      </c>
      <c r="N99">
        <v>0</v>
      </c>
      <c r="O99">
        <v>6.4827300000000001</v>
      </c>
      <c r="P99">
        <v>6.6506700000000002E-2</v>
      </c>
      <c r="Q99">
        <v>0</v>
      </c>
      <c r="R99">
        <v>21.389099999999999</v>
      </c>
      <c r="S99">
        <v>0</v>
      </c>
      <c r="T99">
        <v>12.898300000000001</v>
      </c>
      <c r="U99">
        <v>57.703200000000002</v>
      </c>
      <c r="V99">
        <v>0</v>
      </c>
      <c r="W99">
        <v>0</v>
      </c>
      <c r="X99">
        <v>0</v>
      </c>
      <c r="Y99">
        <v>3.8758900000000001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5.4397599999999997</v>
      </c>
      <c r="AF99">
        <v>0</v>
      </c>
      <c r="AG99">
        <v>0</v>
      </c>
      <c r="AH99">
        <v>9.3156700000000008</v>
      </c>
      <c r="AI99">
        <v>8.7310999999999996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1.27464</v>
      </c>
      <c r="AP99">
        <v>0</v>
      </c>
      <c r="AQ99">
        <v>0</v>
      </c>
      <c r="AR99">
        <v>3.5048900000000001</v>
      </c>
      <c r="AS99">
        <v>0</v>
      </c>
      <c r="AT99">
        <v>1.4805699999999999</v>
      </c>
      <c r="AU99">
        <v>14.991199999999999</v>
      </c>
      <c r="AV99">
        <v>0</v>
      </c>
      <c r="AW99">
        <v>0</v>
      </c>
      <c r="AX99">
        <v>0</v>
      </c>
      <c r="AY99">
        <v>29.767900000000001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0.15633</v>
      </c>
      <c r="BF99">
        <v>0</v>
      </c>
      <c r="BG99">
        <v>0</v>
      </c>
      <c r="BH99">
        <v>29.924299999999999</v>
      </c>
      <c r="BI99">
        <v>108.63200000000001</v>
      </c>
      <c r="BJ99" t="s">
        <v>67</v>
      </c>
      <c r="BK99">
        <v>0</v>
      </c>
      <c r="BL99">
        <v>0</v>
      </c>
      <c r="BM99">
        <v>0</v>
      </c>
      <c r="BN99">
        <v>0</v>
      </c>
      <c r="BO99">
        <v>0</v>
      </c>
      <c r="BP99">
        <v>0</v>
      </c>
      <c r="BQ99">
        <v>0</v>
      </c>
      <c r="BR99">
        <v>0</v>
      </c>
      <c r="BS99">
        <v>0</v>
      </c>
      <c r="BT99">
        <v>0</v>
      </c>
      <c r="BU99">
        <v>0</v>
      </c>
      <c r="BV99">
        <v>0</v>
      </c>
      <c r="BW99">
        <v>0</v>
      </c>
      <c r="BX99">
        <v>0</v>
      </c>
      <c r="BY99">
        <v>0</v>
      </c>
      <c r="BZ99">
        <v>0</v>
      </c>
    </row>
    <row r="100" spans="1:78" x14ac:dyDescent="0.35">
      <c r="A100" t="s">
        <v>2035</v>
      </c>
      <c r="B100" t="s">
        <v>2147</v>
      </c>
      <c r="C100" s="1" t="str">
        <f t="shared" si="5"/>
        <v>RFF</v>
      </c>
      <c r="D100" s="1" t="str">
        <f t="shared" si="6"/>
        <v>CZ15</v>
      </c>
      <c r="E100" s="1" t="str">
        <f t="shared" si="7"/>
        <v>v15</v>
      </c>
      <c r="F100" s="1" t="str">
        <f t="shared" si="8"/>
        <v>PkgAC2SpP-240to760</v>
      </c>
      <c r="G100" s="1" t="str">
        <f t="shared" si="9"/>
        <v>Base</v>
      </c>
      <c r="H100">
        <v>24998.5</v>
      </c>
      <c r="I100">
        <v>20.892299999999999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6.56738</v>
      </c>
      <c r="P100">
        <v>6.6481799999999994E-2</v>
      </c>
      <c r="Q100">
        <v>0</v>
      </c>
      <c r="R100">
        <v>21.389099999999999</v>
      </c>
      <c r="S100">
        <v>0</v>
      </c>
      <c r="T100">
        <v>11.4184</v>
      </c>
      <c r="U100">
        <v>60.3337</v>
      </c>
      <c r="V100">
        <v>0</v>
      </c>
      <c r="W100">
        <v>0</v>
      </c>
      <c r="X100">
        <v>0</v>
      </c>
      <c r="Y100">
        <v>5.0069699999999999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5.4397599999999997</v>
      </c>
      <c r="AF100">
        <v>0</v>
      </c>
      <c r="AG100">
        <v>0</v>
      </c>
      <c r="AH100">
        <v>10.4467</v>
      </c>
      <c r="AI100">
        <v>13.270099999999999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1.5741400000000001</v>
      </c>
      <c r="AP100">
        <v>0</v>
      </c>
      <c r="AQ100">
        <v>0</v>
      </c>
      <c r="AR100">
        <v>3.5048900000000001</v>
      </c>
      <c r="AS100">
        <v>0</v>
      </c>
      <c r="AT100">
        <v>1.29691</v>
      </c>
      <c r="AU100">
        <v>19.646100000000001</v>
      </c>
      <c r="AV100">
        <v>0</v>
      </c>
      <c r="AW100">
        <v>0</v>
      </c>
      <c r="AX100">
        <v>0</v>
      </c>
      <c r="AY100">
        <v>31.7255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0.15633</v>
      </c>
      <c r="BF100">
        <v>0</v>
      </c>
      <c r="BG100">
        <v>0</v>
      </c>
      <c r="BH100">
        <v>31.881799999999998</v>
      </c>
      <c r="BI100">
        <v>113.19499999999999</v>
      </c>
      <c r="BJ100" t="s">
        <v>67</v>
      </c>
      <c r="BK100">
        <v>0</v>
      </c>
      <c r="BL100">
        <v>0</v>
      </c>
      <c r="BM100">
        <v>0</v>
      </c>
      <c r="BN100">
        <v>0</v>
      </c>
      <c r="BO100">
        <v>0</v>
      </c>
      <c r="BP100">
        <v>0</v>
      </c>
      <c r="BQ100">
        <v>0</v>
      </c>
      <c r="BR100">
        <v>0</v>
      </c>
      <c r="BS100">
        <v>0</v>
      </c>
      <c r="BT100">
        <v>0</v>
      </c>
      <c r="BU100">
        <v>0</v>
      </c>
      <c r="BV100">
        <v>0</v>
      </c>
      <c r="BW100">
        <v>0</v>
      </c>
      <c r="BX100">
        <v>0</v>
      </c>
      <c r="BY100">
        <v>0</v>
      </c>
      <c r="BZ100">
        <v>0</v>
      </c>
    </row>
    <row r="101" spans="1:78" x14ac:dyDescent="0.35">
      <c r="A101" t="s">
        <v>2035</v>
      </c>
      <c r="B101" t="s">
        <v>2148</v>
      </c>
      <c r="C101" s="1" t="str">
        <f t="shared" si="5"/>
        <v>RFF</v>
      </c>
      <c r="D101" s="1" t="str">
        <f t="shared" si="6"/>
        <v>CZ15</v>
      </c>
      <c r="E101" s="1" t="str">
        <f t="shared" si="7"/>
        <v>v15</v>
      </c>
      <c r="F101" s="1" t="str">
        <f t="shared" si="8"/>
        <v>PkgAC2SpP-240to760</v>
      </c>
      <c r="G101" s="1" t="str">
        <f t="shared" si="9"/>
        <v>Meas</v>
      </c>
      <c r="H101">
        <v>24998.5</v>
      </c>
      <c r="I101">
        <v>16.341899999999999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6.4344299999999999</v>
      </c>
      <c r="P101">
        <v>6.6481799999999994E-2</v>
      </c>
      <c r="Q101">
        <v>0</v>
      </c>
      <c r="R101">
        <v>21.389099999999999</v>
      </c>
      <c r="S101">
        <v>0</v>
      </c>
      <c r="T101">
        <v>11.4184</v>
      </c>
      <c r="U101">
        <v>55.650199999999998</v>
      </c>
      <c r="V101">
        <v>0</v>
      </c>
      <c r="W101">
        <v>0</v>
      </c>
      <c r="X101">
        <v>0</v>
      </c>
      <c r="Y101">
        <v>5.0069999999999997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5.4397599999999997</v>
      </c>
      <c r="AF101">
        <v>0</v>
      </c>
      <c r="AG101">
        <v>0</v>
      </c>
      <c r="AH101">
        <v>10.4468</v>
      </c>
      <c r="AI101">
        <v>8.6063399999999994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1.26051</v>
      </c>
      <c r="AP101">
        <v>0</v>
      </c>
      <c r="AQ101">
        <v>0</v>
      </c>
      <c r="AR101">
        <v>3.5048900000000001</v>
      </c>
      <c r="AS101">
        <v>0</v>
      </c>
      <c r="AT101">
        <v>1.29691</v>
      </c>
      <c r="AU101">
        <v>14.6686</v>
      </c>
      <c r="AV101">
        <v>0</v>
      </c>
      <c r="AW101">
        <v>0</v>
      </c>
      <c r="AX101">
        <v>0</v>
      </c>
      <c r="AY101">
        <v>31.7255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0.15633</v>
      </c>
      <c r="BF101">
        <v>0</v>
      </c>
      <c r="BG101">
        <v>0</v>
      </c>
      <c r="BH101">
        <v>31.881799999999998</v>
      </c>
      <c r="BI101">
        <v>107.413</v>
      </c>
      <c r="BJ101" t="s">
        <v>67</v>
      </c>
      <c r="BK101">
        <v>0</v>
      </c>
      <c r="BL101">
        <v>0</v>
      </c>
      <c r="BM101">
        <v>0</v>
      </c>
      <c r="BN101">
        <v>0</v>
      </c>
      <c r="BO101">
        <v>0</v>
      </c>
      <c r="BP101">
        <v>0</v>
      </c>
      <c r="BQ101">
        <v>0</v>
      </c>
      <c r="BR101">
        <v>0</v>
      </c>
      <c r="BS101">
        <v>0</v>
      </c>
      <c r="BT101">
        <v>0</v>
      </c>
      <c r="BU101">
        <v>0</v>
      </c>
      <c r="BV101">
        <v>0</v>
      </c>
      <c r="BW101">
        <v>0</v>
      </c>
      <c r="BX101">
        <v>0</v>
      </c>
      <c r="BY101">
        <v>0</v>
      </c>
      <c r="BZ101">
        <v>0</v>
      </c>
    </row>
    <row r="102" spans="1:78" x14ac:dyDescent="0.35">
      <c r="A102" t="s">
        <v>2036</v>
      </c>
      <c r="B102" t="s">
        <v>2149</v>
      </c>
      <c r="C102" s="1" t="str">
        <f t="shared" si="5"/>
        <v>RSD</v>
      </c>
      <c r="D102" s="1" t="str">
        <f t="shared" si="6"/>
        <v>CZ15</v>
      </c>
      <c r="E102" s="1" t="str">
        <f t="shared" si="7"/>
        <v>v03</v>
      </c>
      <c r="F102" s="1" t="str">
        <f t="shared" si="8"/>
        <v>PkgAC2SpP-240to760</v>
      </c>
      <c r="G102" s="1" t="str">
        <f t="shared" si="9"/>
        <v>Base</v>
      </c>
      <c r="H102">
        <v>24998.5</v>
      </c>
      <c r="I102">
        <v>35.253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9.6818200000000001</v>
      </c>
      <c r="P102">
        <v>0.12947700000000001</v>
      </c>
      <c r="Q102">
        <v>0</v>
      </c>
      <c r="R102">
        <v>36.002400000000002</v>
      </c>
      <c r="S102">
        <v>0</v>
      </c>
      <c r="T102">
        <v>26.630700000000001</v>
      </c>
      <c r="U102">
        <v>107.697</v>
      </c>
      <c r="V102">
        <v>0</v>
      </c>
      <c r="W102">
        <v>0</v>
      </c>
      <c r="X102">
        <v>0</v>
      </c>
      <c r="Y102">
        <v>0.64000500000000005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6.9610099999999999</v>
      </c>
      <c r="AF102">
        <v>0</v>
      </c>
      <c r="AG102">
        <v>0</v>
      </c>
      <c r="AH102">
        <v>7.6010099999999996</v>
      </c>
      <c r="AI102">
        <v>27.090699999999998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3.2839700000000001</v>
      </c>
      <c r="AP102">
        <v>0</v>
      </c>
      <c r="AQ102">
        <v>0</v>
      </c>
      <c r="AR102">
        <v>5.9487199999999998</v>
      </c>
      <c r="AS102">
        <v>0</v>
      </c>
      <c r="AT102">
        <v>4.0836600000000001</v>
      </c>
      <c r="AU102">
        <v>40.4071</v>
      </c>
      <c r="AV102">
        <v>0</v>
      </c>
      <c r="AW102">
        <v>0</v>
      </c>
      <c r="AX102">
        <v>0</v>
      </c>
      <c r="AY102">
        <v>28.2044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0.78374999999999995</v>
      </c>
      <c r="BF102">
        <v>0</v>
      </c>
      <c r="BG102">
        <v>0</v>
      </c>
      <c r="BH102">
        <v>28.988199999999999</v>
      </c>
      <c r="BI102">
        <v>238.982</v>
      </c>
      <c r="BJ102" t="s">
        <v>67</v>
      </c>
      <c r="BK102">
        <v>0</v>
      </c>
      <c r="BL102">
        <v>0</v>
      </c>
      <c r="BM102">
        <v>0</v>
      </c>
      <c r="BN102">
        <v>0</v>
      </c>
      <c r="BO102">
        <v>0</v>
      </c>
      <c r="BP102">
        <v>0</v>
      </c>
      <c r="BQ102">
        <v>0</v>
      </c>
      <c r="BR102">
        <v>0</v>
      </c>
      <c r="BS102">
        <v>0</v>
      </c>
      <c r="BT102">
        <v>0</v>
      </c>
      <c r="BU102">
        <v>0</v>
      </c>
      <c r="BV102">
        <v>0</v>
      </c>
      <c r="BW102">
        <v>0</v>
      </c>
      <c r="BX102">
        <v>0</v>
      </c>
      <c r="BY102">
        <v>0</v>
      </c>
      <c r="BZ102">
        <v>0</v>
      </c>
    </row>
    <row r="103" spans="1:78" x14ac:dyDescent="0.35">
      <c r="A103" t="s">
        <v>2036</v>
      </c>
      <c r="B103" t="s">
        <v>2150</v>
      </c>
      <c r="C103" s="1" t="str">
        <f t="shared" si="5"/>
        <v>RSD</v>
      </c>
      <c r="D103" s="1" t="str">
        <f t="shared" si="6"/>
        <v>CZ15</v>
      </c>
      <c r="E103" s="1" t="str">
        <f t="shared" si="7"/>
        <v>v03</v>
      </c>
      <c r="F103" s="1" t="str">
        <f t="shared" si="8"/>
        <v>PkgAC2SpP-240to760</v>
      </c>
      <c r="G103" s="1" t="str">
        <f t="shared" si="9"/>
        <v>Meas</v>
      </c>
      <c r="H103">
        <v>24998.5</v>
      </c>
      <c r="I103">
        <v>26.9498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9.4457699999999996</v>
      </c>
      <c r="P103">
        <v>0.12947700000000001</v>
      </c>
      <c r="Q103">
        <v>0</v>
      </c>
      <c r="R103">
        <v>36.002400000000002</v>
      </c>
      <c r="S103">
        <v>0</v>
      </c>
      <c r="T103">
        <v>26.630700000000001</v>
      </c>
      <c r="U103">
        <v>99.158100000000005</v>
      </c>
      <c r="V103">
        <v>0</v>
      </c>
      <c r="W103">
        <v>0</v>
      </c>
      <c r="X103">
        <v>0</v>
      </c>
      <c r="Y103">
        <v>0.64000500000000005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6.9610099999999999</v>
      </c>
      <c r="AF103">
        <v>0</v>
      </c>
      <c r="AG103">
        <v>0</v>
      </c>
      <c r="AH103">
        <v>7.6010099999999996</v>
      </c>
      <c r="AI103">
        <v>17.704799999999999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2.5919699999999999</v>
      </c>
      <c r="AP103">
        <v>0</v>
      </c>
      <c r="AQ103">
        <v>0</v>
      </c>
      <c r="AR103">
        <v>5.9487199999999998</v>
      </c>
      <c r="AS103">
        <v>0</v>
      </c>
      <c r="AT103">
        <v>4.0836600000000001</v>
      </c>
      <c r="AU103">
        <v>30.3292</v>
      </c>
      <c r="AV103">
        <v>0</v>
      </c>
      <c r="AW103">
        <v>0</v>
      </c>
      <c r="AX103">
        <v>0</v>
      </c>
      <c r="AY103">
        <v>28.2044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0.78374999999999995</v>
      </c>
      <c r="BF103">
        <v>0</v>
      </c>
      <c r="BG103">
        <v>0</v>
      </c>
      <c r="BH103">
        <v>28.988199999999999</v>
      </c>
      <c r="BI103">
        <v>225.672</v>
      </c>
      <c r="BJ103" t="s">
        <v>67</v>
      </c>
      <c r="BK103">
        <v>0</v>
      </c>
      <c r="BL103">
        <v>0</v>
      </c>
      <c r="BM103">
        <v>0</v>
      </c>
      <c r="BN103">
        <v>0</v>
      </c>
      <c r="BO103">
        <v>0</v>
      </c>
      <c r="BP103">
        <v>0</v>
      </c>
      <c r="BQ103">
        <v>0</v>
      </c>
      <c r="BR103">
        <v>0</v>
      </c>
      <c r="BS103">
        <v>0</v>
      </c>
      <c r="BT103">
        <v>0</v>
      </c>
      <c r="BU103">
        <v>0</v>
      </c>
      <c r="BV103">
        <v>0</v>
      </c>
      <c r="BW103">
        <v>0</v>
      </c>
      <c r="BX103">
        <v>0</v>
      </c>
      <c r="BY103">
        <v>0</v>
      </c>
      <c r="BZ103">
        <v>0</v>
      </c>
    </row>
    <row r="104" spans="1:78" x14ac:dyDescent="0.35">
      <c r="A104" t="s">
        <v>2036</v>
      </c>
      <c r="B104" t="s">
        <v>2151</v>
      </c>
      <c r="C104" s="1" t="str">
        <f t="shared" si="5"/>
        <v>RSD</v>
      </c>
      <c r="D104" s="1" t="str">
        <f t="shared" si="6"/>
        <v>CZ15</v>
      </c>
      <c r="E104" s="1" t="str">
        <f t="shared" si="7"/>
        <v>v07</v>
      </c>
      <c r="F104" s="1" t="str">
        <f t="shared" si="8"/>
        <v>PkgAC2SpP-240to760</v>
      </c>
      <c r="G104" s="1" t="str">
        <f t="shared" si="9"/>
        <v>Base</v>
      </c>
      <c r="H104">
        <v>24998.5</v>
      </c>
      <c r="I104">
        <v>34.908099999999997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9.5931499999999996</v>
      </c>
      <c r="P104">
        <v>0.127966</v>
      </c>
      <c r="Q104">
        <v>0</v>
      </c>
      <c r="R104">
        <v>36.002400000000002</v>
      </c>
      <c r="S104">
        <v>0</v>
      </c>
      <c r="T104">
        <v>26.630700000000001</v>
      </c>
      <c r="U104">
        <v>107.262</v>
      </c>
      <c r="V104">
        <v>0</v>
      </c>
      <c r="W104">
        <v>0</v>
      </c>
      <c r="X104">
        <v>0</v>
      </c>
      <c r="Y104">
        <v>0.47167300000000001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6.9610099999999999</v>
      </c>
      <c r="AF104">
        <v>0</v>
      </c>
      <c r="AG104">
        <v>0</v>
      </c>
      <c r="AH104">
        <v>7.4326800000000004</v>
      </c>
      <c r="AI104">
        <v>26.7776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3.2420399999999998</v>
      </c>
      <c r="AP104">
        <v>0</v>
      </c>
      <c r="AQ104">
        <v>0</v>
      </c>
      <c r="AR104">
        <v>5.9487199999999998</v>
      </c>
      <c r="AS104">
        <v>0</v>
      </c>
      <c r="AT104">
        <v>4.0836600000000001</v>
      </c>
      <c r="AU104">
        <v>40.052</v>
      </c>
      <c r="AV104">
        <v>0</v>
      </c>
      <c r="AW104">
        <v>0</v>
      </c>
      <c r="AX104">
        <v>0</v>
      </c>
      <c r="AY104">
        <v>24.593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0.78374999999999995</v>
      </c>
      <c r="BF104">
        <v>0</v>
      </c>
      <c r="BG104">
        <v>0</v>
      </c>
      <c r="BH104">
        <v>25.376799999999999</v>
      </c>
      <c r="BI104">
        <v>236.40600000000001</v>
      </c>
      <c r="BJ104" t="s">
        <v>67</v>
      </c>
      <c r="BK104">
        <v>0</v>
      </c>
      <c r="BL104">
        <v>0</v>
      </c>
      <c r="BM104">
        <v>0</v>
      </c>
      <c r="BN104">
        <v>0</v>
      </c>
      <c r="BO104">
        <v>0</v>
      </c>
      <c r="BP104">
        <v>0</v>
      </c>
      <c r="BQ104">
        <v>0</v>
      </c>
      <c r="BR104">
        <v>0</v>
      </c>
      <c r="BS104">
        <v>0</v>
      </c>
      <c r="BT104">
        <v>0</v>
      </c>
      <c r="BU104">
        <v>0</v>
      </c>
      <c r="BV104">
        <v>0</v>
      </c>
      <c r="BW104">
        <v>0</v>
      </c>
      <c r="BX104">
        <v>0</v>
      </c>
      <c r="BY104">
        <v>0</v>
      </c>
      <c r="BZ104">
        <v>0</v>
      </c>
    </row>
    <row r="105" spans="1:78" x14ac:dyDescent="0.35">
      <c r="A105" t="s">
        <v>2036</v>
      </c>
      <c r="B105" t="s">
        <v>2152</v>
      </c>
      <c r="C105" s="1" t="str">
        <f t="shared" si="5"/>
        <v>RSD</v>
      </c>
      <c r="D105" s="1" t="str">
        <f t="shared" si="6"/>
        <v>CZ15</v>
      </c>
      <c r="E105" s="1" t="str">
        <f t="shared" si="7"/>
        <v>v07</v>
      </c>
      <c r="F105" s="1" t="str">
        <f t="shared" si="8"/>
        <v>PkgAC2SpP-240to760</v>
      </c>
      <c r="G105" s="1" t="str">
        <f t="shared" si="9"/>
        <v>Meas</v>
      </c>
      <c r="H105">
        <v>24998.5</v>
      </c>
      <c r="I105">
        <v>26.703299999999999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9.3622399999999999</v>
      </c>
      <c r="P105">
        <v>0.127966</v>
      </c>
      <c r="Q105">
        <v>0</v>
      </c>
      <c r="R105">
        <v>36.002400000000002</v>
      </c>
      <c r="S105">
        <v>0</v>
      </c>
      <c r="T105">
        <v>26.630700000000001</v>
      </c>
      <c r="U105">
        <v>98.826599999999999</v>
      </c>
      <c r="V105">
        <v>0</v>
      </c>
      <c r="W105">
        <v>0</v>
      </c>
      <c r="X105">
        <v>0</v>
      </c>
      <c r="Y105">
        <v>0.47167300000000001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6.9610099999999999</v>
      </c>
      <c r="AF105">
        <v>0</v>
      </c>
      <c r="AG105">
        <v>0</v>
      </c>
      <c r="AH105">
        <v>7.4326800000000004</v>
      </c>
      <c r="AI105">
        <v>17.448899999999998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2.57145</v>
      </c>
      <c r="AP105">
        <v>0</v>
      </c>
      <c r="AQ105">
        <v>0</v>
      </c>
      <c r="AR105">
        <v>5.9487199999999998</v>
      </c>
      <c r="AS105">
        <v>0</v>
      </c>
      <c r="AT105">
        <v>4.1067</v>
      </c>
      <c r="AU105">
        <v>30.075700000000001</v>
      </c>
      <c r="AV105">
        <v>0</v>
      </c>
      <c r="AW105">
        <v>0</v>
      </c>
      <c r="AX105">
        <v>0</v>
      </c>
      <c r="AY105">
        <v>24.5931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0.78374999999999995</v>
      </c>
      <c r="BF105">
        <v>0</v>
      </c>
      <c r="BG105">
        <v>0</v>
      </c>
      <c r="BH105">
        <v>25.376799999999999</v>
      </c>
      <c r="BI105">
        <v>223.16200000000001</v>
      </c>
      <c r="BJ105" t="s">
        <v>67</v>
      </c>
      <c r="BK105">
        <v>0</v>
      </c>
      <c r="BL105">
        <v>0</v>
      </c>
      <c r="BM105">
        <v>0</v>
      </c>
      <c r="BN105">
        <v>0</v>
      </c>
      <c r="BO105">
        <v>0</v>
      </c>
      <c r="BP105">
        <v>0</v>
      </c>
      <c r="BQ105">
        <v>0</v>
      </c>
      <c r="BR105">
        <v>0</v>
      </c>
      <c r="BS105">
        <v>0</v>
      </c>
      <c r="BT105">
        <v>0</v>
      </c>
      <c r="BU105">
        <v>0</v>
      </c>
      <c r="BV105">
        <v>0</v>
      </c>
      <c r="BW105">
        <v>0</v>
      </c>
      <c r="BX105">
        <v>0</v>
      </c>
      <c r="BY105">
        <v>0</v>
      </c>
      <c r="BZ105">
        <v>0</v>
      </c>
    </row>
    <row r="106" spans="1:78" x14ac:dyDescent="0.35">
      <c r="A106" t="s">
        <v>2037</v>
      </c>
      <c r="B106" t="s">
        <v>2153</v>
      </c>
      <c r="C106" s="1" t="str">
        <f t="shared" si="5"/>
        <v>RSD</v>
      </c>
      <c r="D106" s="1" t="str">
        <f t="shared" si="6"/>
        <v>CZ15</v>
      </c>
      <c r="E106" s="1" t="str">
        <f t="shared" si="7"/>
        <v>v11</v>
      </c>
      <c r="F106" s="1" t="str">
        <f t="shared" si="8"/>
        <v>PkgAC2SpP-240to760</v>
      </c>
      <c r="G106" s="1" t="str">
        <f t="shared" si="9"/>
        <v>Base</v>
      </c>
      <c r="H106">
        <v>24998.5</v>
      </c>
      <c r="I106">
        <v>33.941400000000002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9.3383900000000004</v>
      </c>
      <c r="P106">
        <v>0.123379</v>
      </c>
      <c r="Q106">
        <v>0</v>
      </c>
      <c r="R106">
        <v>36.002400000000002</v>
      </c>
      <c r="S106">
        <v>0</v>
      </c>
      <c r="T106">
        <v>26.630700000000001</v>
      </c>
      <c r="U106">
        <v>106.036</v>
      </c>
      <c r="V106">
        <v>0</v>
      </c>
      <c r="W106">
        <v>0</v>
      </c>
      <c r="X106">
        <v>0</v>
      </c>
      <c r="Y106">
        <v>0.12132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6.9610099999999999</v>
      </c>
      <c r="AF106">
        <v>0</v>
      </c>
      <c r="AG106">
        <v>0</v>
      </c>
      <c r="AH106">
        <v>7.0823299999999998</v>
      </c>
      <c r="AI106">
        <v>25.8002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3.1206800000000001</v>
      </c>
      <c r="AP106">
        <v>0</v>
      </c>
      <c r="AQ106">
        <v>0</v>
      </c>
      <c r="AR106">
        <v>5.9487199999999998</v>
      </c>
      <c r="AS106">
        <v>0</v>
      </c>
      <c r="AT106">
        <v>4.0836600000000001</v>
      </c>
      <c r="AU106">
        <v>38.953299999999999</v>
      </c>
      <c r="AV106">
        <v>0</v>
      </c>
      <c r="AW106">
        <v>0</v>
      </c>
      <c r="AX106">
        <v>0</v>
      </c>
      <c r="AY106">
        <v>11.554600000000001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0.78374999999999995</v>
      </c>
      <c r="BF106">
        <v>0</v>
      </c>
      <c r="BG106">
        <v>0</v>
      </c>
      <c r="BH106">
        <v>12.3384</v>
      </c>
      <c r="BI106">
        <v>228.62299999999999</v>
      </c>
      <c r="BJ106" t="s">
        <v>67</v>
      </c>
      <c r="BK106">
        <v>0</v>
      </c>
      <c r="BL106">
        <v>0</v>
      </c>
      <c r="BM106">
        <v>0</v>
      </c>
      <c r="BN106">
        <v>0</v>
      </c>
      <c r="BO106">
        <v>0</v>
      </c>
      <c r="BP106">
        <v>0</v>
      </c>
      <c r="BQ106">
        <v>0</v>
      </c>
      <c r="BR106">
        <v>0</v>
      </c>
      <c r="BS106">
        <v>0</v>
      </c>
      <c r="BT106">
        <v>0</v>
      </c>
      <c r="BU106">
        <v>0</v>
      </c>
      <c r="BV106">
        <v>0</v>
      </c>
      <c r="BW106">
        <v>0</v>
      </c>
      <c r="BX106">
        <v>0</v>
      </c>
      <c r="BY106">
        <v>0</v>
      </c>
      <c r="BZ106">
        <v>0</v>
      </c>
    </row>
    <row r="107" spans="1:78" x14ac:dyDescent="0.35">
      <c r="A107" t="s">
        <v>2037</v>
      </c>
      <c r="B107" t="s">
        <v>2154</v>
      </c>
      <c r="C107" s="1" t="str">
        <f t="shared" si="5"/>
        <v>RSD</v>
      </c>
      <c r="D107" s="1" t="str">
        <f t="shared" si="6"/>
        <v>CZ15</v>
      </c>
      <c r="E107" s="1" t="str">
        <f t="shared" si="7"/>
        <v>v11</v>
      </c>
      <c r="F107" s="1" t="str">
        <f t="shared" si="8"/>
        <v>PkgAC2SpP-240to760</v>
      </c>
      <c r="G107" s="1" t="str">
        <f t="shared" si="9"/>
        <v>Meas</v>
      </c>
      <c r="H107">
        <v>24998.5</v>
      </c>
      <c r="I107">
        <v>26.0229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9.1200899999999994</v>
      </c>
      <c r="P107">
        <v>0.123379</v>
      </c>
      <c r="Q107">
        <v>0</v>
      </c>
      <c r="R107">
        <v>36.002400000000002</v>
      </c>
      <c r="S107">
        <v>0</v>
      </c>
      <c r="T107">
        <v>26.630700000000001</v>
      </c>
      <c r="U107">
        <v>97.8994</v>
      </c>
      <c r="V107">
        <v>0</v>
      </c>
      <c r="W107">
        <v>0</v>
      </c>
      <c r="X107">
        <v>0</v>
      </c>
      <c r="Y107">
        <v>0.12132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6.9610099999999999</v>
      </c>
      <c r="AF107">
        <v>0</v>
      </c>
      <c r="AG107">
        <v>0</v>
      </c>
      <c r="AH107">
        <v>7.0823299999999998</v>
      </c>
      <c r="AI107">
        <v>16.799199999999999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2.4787599999999999</v>
      </c>
      <c r="AP107">
        <v>0</v>
      </c>
      <c r="AQ107">
        <v>0</v>
      </c>
      <c r="AR107">
        <v>5.9487199999999998</v>
      </c>
      <c r="AS107">
        <v>0</v>
      </c>
      <c r="AT107">
        <v>4.1067</v>
      </c>
      <c r="AU107">
        <v>29.333400000000001</v>
      </c>
      <c r="AV107">
        <v>0</v>
      </c>
      <c r="AW107">
        <v>0</v>
      </c>
      <c r="AX107">
        <v>0</v>
      </c>
      <c r="AY107">
        <v>11.554600000000001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0.78374999999999995</v>
      </c>
      <c r="BF107">
        <v>0</v>
      </c>
      <c r="BG107">
        <v>0</v>
      </c>
      <c r="BH107">
        <v>12.3384</v>
      </c>
      <c r="BI107">
        <v>215.505</v>
      </c>
      <c r="BJ107" t="s">
        <v>67</v>
      </c>
      <c r="BK107">
        <v>0</v>
      </c>
      <c r="BL107">
        <v>0</v>
      </c>
      <c r="BM107">
        <v>0</v>
      </c>
      <c r="BN107">
        <v>0</v>
      </c>
      <c r="BO107">
        <v>0</v>
      </c>
      <c r="BP107">
        <v>0</v>
      </c>
      <c r="BQ107">
        <v>0</v>
      </c>
      <c r="BR107">
        <v>0</v>
      </c>
      <c r="BS107">
        <v>0</v>
      </c>
      <c r="BT107">
        <v>0</v>
      </c>
      <c r="BU107">
        <v>0</v>
      </c>
      <c r="BV107">
        <v>0</v>
      </c>
      <c r="BW107">
        <v>0</v>
      </c>
      <c r="BX107">
        <v>0</v>
      </c>
      <c r="BY107">
        <v>0</v>
      </c>
      <c r="BZ107">
        <v>0</v>
      </c>
    </row>
    <row r="108" spans="1:78" x14ac:dyDescent="0.35">
      <c r="A108" t="s">
        <v>2037</v>
      </c>
      <c r="B108" t="s">
        <v>2155</v>
      </c>
      <c r="C108" s="1" t="str">
        <f t="shared" si="5"/>
        <v>RSD</v>
      </c>
      <c r="D108" s="1" t="str">
        <f t="shared" si="6"/>
        <v>CZ15</v>
      </c>
      <c r="E108" s="1" t="str">
        <f t="shared" si="7"/>
        <v>v15</v>
      </c>
      <c r="F108" s="1" t="str">
        <f t="shared" si="8"/>
        <v>PkgAC2SpP-240to760</v>
      </c>
      <c r="G108" s="1" t="str">
        <f t="shared" si="9"/>
        <v>Base</v>
      </c>
      <c r="H108">
        <v>24998.5</v>
      </c>
      <c r="I108">
        <v>32.869199999999999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9.1748200000000004</v>
      </c>
      <c r="P108">
        <v>0.122095</v>
      </c>
      <c r="Q108">
        <v>0</v>
      </c>
      <c r="R108">
        <v>36.002400000000002</v>
      </c>
      <c r="S108">
        <v>0</v>
      </c>
      <c r="T108">
        <v>23.939599999999999</v>
      </c>
      <c r="U108">
        <v>102.108</v>
      </c>
      <c r="V108">
        <v>0</v>
      </c>
      <c r="W108">
        <v>0</v>
      </c>
      <c r="X108">
        <v>0</v>
      </c>
      <c r="Y108">
        <v>0.22550500000000001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6.9610099999999999</v>
      </c>
      <c r="AF108">
        <v>0</v>
      </c>
      <c r="AG108">
        <v>0</v>
      </c>
      <c r="AH108">
        <v>7.1865100000000002</v>
      </c>
      <c r="AI108">
        <v>25.526800000000001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3.0868699999999998</v>
      </c>
      <c r="AP108">
        <v>0</v>
      </c>
      <c r="AQ108">
        <v>0</v>
      </c>
      <c r="AR108">
        <v>5.9487199999999998</v>
      </c>
      <c r="AS108">
        <v>0</v>
      </c>
      <c r="AT108">
        <v>3.7022499999999998</v>
      </c>
      <c r="AU108">
        <v>38.264600000000002</v>
      </c>
      <c r="AV108">
        <v>0</v>
      </c>
      <c r="AW108">
        <v>0</v>
      </c>
      <c r="AX108">
        <v>0</v>
      </c>
      <c r="AY108">
        <v>16.801300000000001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0.78374999999999995</v>
      </c>
      <c r="BF108">
        <v>0</v>
      </c>
      <c r="BG108">
        <v>0</v>
      </c>
      <c r="BH108">
        <v>17.585100000000001</v>
      </c>
      <c r="BI108">
        <v>226.15799999999999</v>
      </c>
      <c r="BJ108" t="s">
        <v>67</v>
      </c>
      <c r="BK108">
        <v>0</v>
      </c>
      <c r="BL108">
        <v>0</v>
      </c>
      <c r="BM108">
        <v>0</v>
      </c>
      <c r="BN108">
        <v>0</v>
      </c>
      <c r="BO108">
        <v>0</v>
      </c>
      <c r="BP108">
        <v>0</v>
      </c>
      <c r="BQ108">
        <v>0</v>
      </c>
      <c r="BR108">
        <v>0</v>
      </c>
      <c r="BS108">
        <v>0</v>
      </c>
      <c r="BT108">
        <v>0</v>
      </c>
      <c r="BU108">
        <v>0</v>
      </c>
      <c r="BV108">
        <v>0</v>
      </c>
      <c r="BW108">
        <v>0</v>
      </c>
      <c r="BX108">
        <v>0</v>
      </c>
      <c r="BY108">
        <v>0</v>
      </c>
      <c r="BZ108">
        <v>0</v>
      </c>
    </row>
    <row r="109" spans="1:78" x14ac:dyDescent="0.35">
      <c r="A109" t="s">
        <v>2037</v>
      </c>
      <c r="B109" t="s">
        <v>2156</v>
      </c>
      <c r="C109" s="1" t="str">
        <f t="shared" si="5"/>
        <v>RSD</v>
      </c>
      <c r="D109" s="1" t="str">
        <f t="shared" si="6"/>
        <v>CZ15</v>
      </c>
      <c r="E109" s="1" t="str">
        <f t="shared" si="7"/>
        <v>v15</v>
      </c>
      <c r="F109" s="1" t="str">
        <f t="shared" si="8"/>
        <v>PkgAC2SpP-240to760</v>
      </c>
      <c r="G109" s="1" t="str">
        <f t="shared" si="9"/>
        <v>Meas</v>
      </c>
      <c r="H109">
        <v>24998.5</v>
      </c>
      <c r="I109">
        <v>25.177600000000002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8.9690200000000004</v>
      </c>
      <c r="P109">
        <v>0.122095</v>
      </c>
      <c r="Q109">
        <v>0</v>
      </c>
      <c r="R109">
        <v>36.002400000000002</v>
      </c>
      <c r="S109">
        <v>0</v>
      </c>
      <c r="T109">
        <v>23.939599999999999</v>
      </c>
      <c r="U109">
        <v>94.210800000000006</v>
      </c>
      <c r="V109">
        <v>0</v>
      </c>
      <c r="W109">
        <v>0</v>
      </c>
      <c r="X109">
        <v>0</v>
      </c>
      <c r="Y109">
        <v>0.22550500000000001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6.9610099999999999</v>
      </c>
      <c r="AF109">
        <v>0</v>
      </c>
      <c r="AG109">
        <v>0</v>
      </c>
      <c r="AH109">
        <v>7.1865100000000002</v>
      </c>
      <c r="AI109">
        <v>16.584199999999999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2.4489899999999998</v>
      </c>
      <c r="AP109">
        <v>0</v>
      </c>
      <c r="AQ109">
        <v>0</v>
      </c>
      <c r="AR109">
        <v>5.9487199999999998</v>
      </c>
      <c r="AS109">
        <v>0</v>
      </c>
      <c r="AT109">
        <v>3.7233200000000002</v>
      </c>
      <c r="AU109">
        <v>28.705200000000001</v>
      </c>
      <c r="AV109">
        <v>0</v>
      </c>
      <c r="AW109">
        <v>0</v>
      </c>
      <c r="AX109">
        <v>0</v>
      </c>
      <c r="AY109">
        <v>16.801300000000001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0.78374999999999995</v>
      </c>
      <c r="BF109">
        <v>0</v>
      </c>
      <c r="BG109">
        <v>0</v>
      </c>
      <c r="BH109">
        <v>17.585100000000001</v>
      </c>
      <c r="BI109">
        <v>213.13900000000001</v>
      </c>
      <c r="BJ109" t="s">
        <v>67</v>
      </c>
      <c r="BK109">
        <v>0</v>
      </c>
      <c r="BL109">
        <v>0</v>
      </c>
      <c r="BM109">
        <v>0</v>
      </c>
      <c r="BN109">
        <v>0</v>
      </c>
      <c r="BO109">
        <v>0</v>
      </c>
      <c r="BP109">
        <v>0</v>
      </c>
      <c r="BQ109">
        <v>0</v>
      </c>
      <c r="BR109">
        <v>0</v>
      </c>
      <c r="BS109">
        <v>0</v>
      </c>
      <c r="BT109">
        <v>0</v>
      </c>
      <c r="BU109">
        <v>0</v>
      </c>
      <c r="BV109">
        <v>0</v>
      </c>
      <c r="BW109">
        <v>0</v>
      </c>
      <c r="BX109">
        <v>0</v>
      </c>
      <c r="BY109">
        <v>0</v>
      </c>
      <c r="BZ109">
        <v>0</v>
      </c>
    </row>
    <row r="110" spans="1:78" x14ac:dyDescent="0.35">
      <c r="A110" t="s">
        <v>2038</v>
      </c>
      <c r="B110" t="s">
        <v>2157</v>
      </c>
      <c r="C110" s="1" t="str">
        <f t="shared" si="5"/>
        <v>Rt3</v>
      </c>
      <c r="D110" s="1" t="str">
        <f t="shared" si="6"/>
        <v>CZ15</v>
      </c>
      <c r="E110" s="1" t="str">
        <f t="shared" si="7"/>
        <v>v03</v>
      </c>
      <c r="F110" s="1" t="str">
        <f t="shared" si="8"/>
        <v>PkgAC2SpP-240to760</v>
      </c>
      <c r="G110" s="1" t="str">
        <f t="shared" si="9"/>
        <v>Base</v>
      </c>
      <c r="H110">
        <v>24998.5</v>
      </c>
      <c r="I110">
        <v>616.00900000000001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210.684</v>
      </c>
      <c r="P110">
        <v>2.3187700000000002</v>
      </c>
      <c r="Q110">
        <v>0</v>
      </c>
      <c r="R110">
        <v>410.31</v>
      </c>
      <c r="S110">
        <v>0</v>
      </c>
      <c r="T110">
        <v>754.923</v>
      </c>
      <c r="U110">
        <v>1994.25</v>
      </c>
      <c r="V110">
        <v>0</v>
      </c>
      <c r="W110">
        <v>0</v>
      </c>
      <c r="X110">
        <v>0</v>
      </c>
      <c r="Y110">
        <v>9.0343900000000001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9.0343900000000001</v>
      </c>
      <c r="AI110">
        <v>468.98200000000003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71.869100000000003</v>
      </c>
      <c r="AP110">
        <v>0</v>
      </c>
      <c r="AQ110">
        <v>0</v>
      </c>
      <c r="AR110">
        <v>98.086600000000004</v>
      </c>
      <c r="AS110">
        <v>0</v>
      </c>
      <c r="AT110">
        <v>139.142</v>
      </c>
      <c r="AU110">
        <v>778.08</v>
      </c>
      <c r="AV110">
        <v>0</v>
      </c>
      <c r="AW110">
        <v>0</v>
      </c>
      <c r="AX110">
        <v>0</v>
      </c>
      <c r="AY110">
        <v>631.84100000000001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631.84100000000001</v>
      </c>
      <c r="BI110">
        <v>3865.91</v>
      </c>
      <c r="BJ110" t="s">
        <v>67</v>
      </c>
      <c r="BK110">
        <v>0</v>
      </c>
      <c r="BL110">
        <v>0</v>
      </c>
      <c r="BM110">
        <v>0</v>
      </c>
      <c r="BN110">
        <v>0</v>
      </c>
      <c r="BO110">
        <v>0</v>
      </c>
      <c r="BP110">
        <v>0</v>
      </c>
      <c r="BQ110">
        <v>0</v>
      </c>
      <c r="BR110">
        <v>0</v>
      </c>
      <c r="BS110">
        <v>0</v>
      </c>
      <c r="BT110">
        <v>0</v>
      </c>
      <c r="BU110">
        <v>0</v>
      </c>
      <c r="BV110">
        <v>0</v>
      </c>
      <c r="BW110">
        <v>0</v>
      </c>
      <c r="BX110">
        <v>0</v>
      </c>
      <c r="BY110">
        <v>0</v>
      </c>
      <c r="BZ110">
        <v>0</v>
      </c>
    </row>
    <row r="111" spans="1:78" x14ac:dyDescent="0.35">
      <c r="A111" t="s">
        <v>2038</v>
      </c>
      <c r="B111" t="s">
        <v>2158</v>
      </c>
      <c r="C111" s="1" t="str">
        <f t="shared" si="5"/>
        <v>Rt3</v>
      </c>
      <c r="D111" s="1" t="str">
        <f t="shared" si="6"/>
        <v>CZ15</v>
      </c>
      <c r="E111" s="1" t="str">
        <f t="shared" si="7"/>
        <v>v03</v>
      </c>
      <c r="F111" s="1" t="str">
        <f t="shared" si="8"/>
        <v>PkgAC2SpP-240to760</v>
      </c>
      <c r="G111" s="1" t="str">
        <f t="shared" si="9"/>
        <v>Meas</v>
      </c>
      <c r="H111">
        <v>24998.5</v>
      </c>
      <c r="I111">
        <v>475.14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205.697</v>
      </c>
      <c r="P111">
        <v>2.3187700000000002</v>
      </c>
      <c r="Q111">
        <v>0</v>
      </c>
      <c r="R111">
        <v>410.31</v>
      </c>
      <c r="S111">
        <v>0</v>
      </c>
      <c r="T111">
        <v>754.923</v>
      </c>
      <c r="U111">
        <v>1848.39</v>
      </c>
      <c r="V111">
        <v>0</v>
      </c>
      <c r="W111">
        <v>0</v>
      </c>
      <c r="X111">
        <v>0</v>
      </c>
      <c r="Y111">
        <v>9.0343900000000001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9.0343900000000001</v>
      </c>
      <c r="AI111">
        <v>307.07299999999998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57.785800000000002</v>
      </c>
      <c r="AP111">
        <v>0</v>
      </c>
      <c r="AQ111">
        <v>0</v>
      </c>
      <c r="AR111">
        <v>98.086600000000004</v>
      </c>
      <c r="AS111">
        <v>0</v>
      </c>
      <c r="AT111">
        <v>139.142</v>
      </c>
      <c r="AU111">
        <v>602.08699999999999</v>
      </c>
      <c r="AV111">
        <v>0</v>
      </c>
      <c r="AW111">
        <v>0</v>
      </c>
      <c r="AX111">
        <v>0</v>
      </c>
      <c r="AY111">
        <v>631.84100000000001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631.84100000000001</v>
      </c>
      <c r="BI111">
        <v>3699.76</v>
      </c>
      <c r="BJ111" t="s">
        <v>67</v>
      </c>
      <c r="BK111">
        <v>0</v>
      </c>
      <c r="BL111">
        <v>0</v>
      </c>
      <c r="BM111">
        <v>0</v>
      </c>
      <c r="BN111">
        <v>0</v>
      </c>
      <c r="BO111">
        <v>0</v>
      </c>
      <c r="BP111">
        <v>0</v>
      </c>
      <c r="BQ111">
        <v>0</v>
      </c>
      <c r="BR111">
        <v>0</v>
      </c>
      <c r="BS111">
        <v>0</v>
      </c>
      <c r="BT111">
        <v>0</v>
      </c>
      <c r="BU111">
        <v>0</v>
      </c>
      <c r="BV111">
        <v>0</v>
      </c>
      <c r="BW111">
        <v>0</v>
      </c>
      <c r="BX111">
        <v>0</v>
      </c>
      <c r="BY111">
        <v>0</v>
      </c>
      <c r="BZ111">
        <v>0</v>
      </c>
    </row>
    <row r="112" spans="1:78" x14ac:dyDescent="0.35">
      <c r="A112" t="s">
        <v>2039</v>
      </c>
      <c r="B112" t="s">
        <v>2159</v>
      </c>
      <c r="C112" s="1" t="str">
        <f t="shared" si="5"/>
        <v>Rt3</v>
      </c>
      <c r="D112" s="1" t="str">
        <f t="shared" si="6"/>
        <v>CZ15</v>
      </c>
      <c r="E112" s="1" t="str">
        <f t="shared" si="7"/>
        <v>v07</v>
      </c>
      <c r="F112" s="1" t="str">
        <f t="shared" si="8"/>
        <v>PkgAC2SpP-240to760</v>
      </c>
      <c r="G112" s="1" t="str">
        <f t="shared" si="9"/>
        <v>Base</v>
      </c>
      <c r="H112">
        <v>24998.5</v>
      </c>
      <c r="I112">
        <v>613.37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209.93700000000001</v>
      </c>
      <c r="P112">
        <v>2.3110300000000001</v>
      </c>
      <c r="Q112">
        <v>0</v>
      </c>
      <c r="R112">
        <v>410.31</v>
      </c>
      <c r="S112">
        <v>0</v>
      </c>
      <c r="T112">
        <v>754.923</v>
      </c>
      <c r="U112">
        <v>1990.85</v>
      </c>
      <c r="V112">
        <v>0</v>
      </c>
      <c r="W112">
        <v>0</v>
      </c>
      <c r="X112">
        <v>0</v>
      </c>
      <c r="Y112">
        <v>8.1523500000000002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8.1523500000000002</v>
      </c>
      <c r="AI112">
        <v>466.89400000000001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71.506</v>
      </c>
      <c r="AP112">
        <v>0</v>
      </c>
      <c r="AQ112">
        <v>0</v>
      </c>
      <c r="AR112">
        <v>98.086600000000004</v>
      </c>
      <c r="AS112">
        <v>0</v>
      </c>
      <c r="AT112">
        <v>139.142</v>
      </c>
      <c r="AU112">
        <v>775.62900000000002</v>
      </c>
      <c r="AV112">
        <v>0</v>
      </c>
      <c r="AW112">
        <v>0</v>
      </c>
      <c r="AX112">
        <v>0</v>
      </c>
      <c r="AY112">
        <v>609.02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609.02</v>
      </c>
      <c r="BI112">
        <v>3846.35</v>
      </c>
      <c r="BJ112" t="s">
        <v>67</v>
      </c>
      <c r="BK112">
        <v>0</v>
      </c>
      <c r="BL112">
        <v>0</v>
      </c>
      <c r="BM112">
        <v>0</v>
      </c>
      <c r="BN112">
        <v>0</v>
      </c>
      <c r="BO112">
        <v>0</v>
      </c>
      <c r="BP112">
        <v>0</v>
      </c>
      <c r="BQ112">
        <v>0</v>
      </c>
      <c r="BR112">
        <v>0</v>
      </c>
      <c r="BS112">
        <v>0</v>
      </c>
      <c r="BT112">
        <v>0</v>
      </c>
      <c r="BU112">
        <v>0</v>
      </c>
      <c r="BV112">
        <v>0</v>
      </c>
      <c r="BW112">
        <v>0</v>
      </c>
      <c r="BX112">
        <v>0</v>
      </c>
      <c r="BY112">
        <v>0</v>
      </c>
      <c r="BZ112">
        <v>0</v>
      </c>
    </row>
    <row r="113" spans="1:78" x14ac:dyDescent="0.35">
      <c r="A113" t="s">
        <v>2039</v>
      </c>
      <c r="B113" t="s">
        <v>2160</v>
      </c>
      <c r="C113" s="1" t="str">
        <f t="shared" si="5"/>
        <v>Rt3</v>
      </c>
      <c r="D113" s="1" t="str">
        <f t="shared" si="6"/>
        <v>CZ15</v>
      </c>
      <c r="E113" s="1" t="str">
        <f t="shared" si="7"/>
        <v>v07</v>
      </c>
      <c r="F113" s="1" t="str">
        <f t="shared" si="8"/>
        <v>PkgAC2SpP-240to760</v>
      </c>
      <c r="G113" s="1" t="str">
        <f t="shared" si="9"/>
        <v>Meas</v>
      </c>
      <c r="H113">
        <v>24998.5</v>
      </c>
      <c r="I113">
        <v>473.17700000000002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205.018</v>
      </c>
      <c r="P113">
        <v>2.3110300000000001</v>
      </c>
      <c r="Q113">
        <v>0</v>
      </c>
      <c r="R113">
        <v>410.31</v>
      </c>
      <c r="S113">
        <v>0</v>
      </c>
      <c r="T113">
        <v>754.923</v>
      </c>
      <c r="U113">
        <v>1845.74</v>
      </c>
      <c r="V113">
        <v>0</v>
      </c>
      <c r="W113">
        <v>0</v>
      </c>
      <c r="X113">
        <v>0</v>
      </c>
      <c r="Y113">
        <v>8.1523400000000006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8.1523400000000006</v>
      </c>
      <c r="AI113">
        <v>305.64600000000002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57.500100000000003</v>
      </c>
      <c r="AP113">
        <v>0</v>
      </c>
      <c r="AQ113">
        <v>0</v>
      </c>
      <c r="AR113">
        <v>98.086600000000004</v>
      </c>
      <c r="AS113">
        <v>0</v>
      </c>
      <c r="AT113">
        <v>139.142</v>
      </c>
      <c r="AU113">
        <v>600.37400000000002</v>
      </c>
      <c r="AV113">
        <v>0</v>
      </c>
      <c r="AW113">
        <v>0</v>
      </c>
      <c r="AX113">
        <v>0</v>
      </c>
      <c r="AY113">
        <v>609.02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609.02</v>
      </c>
      <c r="BI113">
        <v>3681.12</v>
      </c>
      <c r="BJ113" t="s">
        <v>67</v>
      </c>
      <c r="BK113">
        <v>0</v>
      </c>
      <c r="BL113">
        <v>0</v>
      </c>
      <c r="BM113">
        <v>0</v>
      </c>
      <c r="BN113">
        <v>0</v>
      </c>
      <c r="BO113">
        <v>0</v>
      </c>
      <c r="BP113">
        <v>0</v>
      </c>
      <c r="BQ113">
        <v>0</v>
      </c>
      <c r="BR113">
        <v>0</v>
      </c>
      <c r="BS113">
        <v>0</v>
      </c>
      <c r="BT113">
        <v>0</v>
      </c>
      <c r="BU113">
        <v>0</v>
      </c>
      <c r="BV113">
        <v>0</v>
      </c>
      <c r="BW113">
        <v>0</v>
      </c>
      <c r="BX113">
        <v>0</v>
      </c>
      <c r="BY113">
        <v>0</v>
      </c>
      <c r="BZ113">
        <v>0</v>
      </c>
    </row>
    <row r="114" spans="1:78" x14ac:dyDescent="0.35">
      <c r="A114" t="s">
        <v>2040</v>
      </c>
      <c r="B114" t="s">
        <v>2161</v>
      </c>
      <c r="C114" s="1" t="str">
        <f t="shared" si="5"/>
        <v>Rt3</v>
      </c>
      <c r="D114" s="1" t="str">
        <f t="shared" si="6"/>
        <v>CZ15</v>
      </c>
      <c r="E114" s="1" t="str">
        <f t="shared" si="7"/>
        <v>v11</v>
      </c>
      <c r="F114" s="1" t="str">
        <f t="shared" si="8"/>
        <v>PkgAC2SpP-240to760</v>
      </c>
      <c r="G114" s="1" t="str">
        <f t="shared" si="9"/>
        <v>Base</v>
      </c>
      <c r="H114">
        <v>24998.5</v>
      </c>
      <c r="I114">
        <v>571.52599999999995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196.09899999999999</v>
      </c>
      <c r="P114">
        <v>2.1596299999999999</v>
      </c>
      <c r="Q114">
        <v>0</v>
      </c>
      <c r="R114">
        <v>410.31</v>
      </c>
      <c r="S114">
        <v>0</v>
      </c>
      <c r="T114">
        <v>754.923</v>
      </c>
      <c r="U114">
        <v>1935.02</v>
      </c>
      <c r="V114">
        <v>0</v>
      </c>
      <c r="W114">
        <v>0</v>
      </c>
      <c r="X114">
        <v>0</v>
      </c>
      <c r="Y114">
        <v>1.6090800000000001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1.6090800000000001</v>
      </c>
      <c r="AI114">
        <v>436.67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66.782399999999996</v>
      </c>
      <c r="AP114">
        <v>0</v>
      </c>
      <c r="AQ114">
        <v>0</v>
      </c>
      <c r="AR114">
        <v>98.086600000000004</v>
      </c>
      <c r="AS114">
        <v>0</v>
      </c>
      <c r="AT114">
        <v>139.142</v>
      </c>
      <c r="AU114">
        <v>740.68100000000004</v>
      </c>
      <c r="AV114">
        <v>0</v>
      </c>
      <c r="AW114">
        <v>0</v>
      </c>
      <c r="AX114">
        <v>0</v>
      </c>
      <c r="AY114">
        <v>291.77100000000002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291.77100000000002</v>
      </c>
      <c r="BI114">
        <v>3608.7</v>
      </c>
      <c r="BJ114" t="s">
        <v>67</v>
      </c>
      <c r="BK114">
        <v>0</v>
      </c>
      <c r="BL114">
        <v>0</v>
      </c>
      <c r="BM114">
        <v>0</v>
      </c>
      <c r="BN114">
        <v>0</v>
      </c>
      <c r="BO114">
        <v>0</v>
      </c>
      <c r="BP114">
        <v>0</v>
      </c>
      <c r="BQ114">
        <v>0</v>
      </c>
      <c r="BR114">
        <v>0</v>
      </c>
      <c r="BS114">
        <v>0</v>
      </c>
      <c r="BT114">
        <v>0</v>
      </c>
      <c r="BU114">
        <v>0</v>
      </c>
      <c r="BV114">
        <v>0</v>
      </c>
      <c r="BW114">
        <v>0</v>
      </c>
      <c r="BX114">
        <v>0</v>
      </c>
      <c r="BY114">
        <v>0</v>
      </c>
      <c r="BZ114">
        <v>0</v>
      </c>
    </row>
    <row r="115" spans="1:78" x14ac:dyDescent="0.35">
      <c r="A115" t="s">
        <v>2040</v>
      </c>
      <c r="B115" t="s">
        <v>2162</v>
      </c>
      <c r="C115" s="1" t="str">
        <f t="shared" si="5"/>
        <v>Rt3</v>
      </c>
      <c r="D115" s="1" t="str">
        <f t="shared" si="6"/>
        <v>CZ15</v>
      </c>
      <c r="E115" s="1" t="str">
        <f t="shared" si="7"/>
        <v>v11</v>
      </c>
      <c r="F115" s="1" t="str">
        <f t="shared" si="8"/>
        <v>PkgAC2SpP-240to760</v>
      </c>
      <c r="G115" s="1" t="str">
        <f t="shared" si="9"/>
        <v>Meas</v>
      </c>
      <c r="H115">
        <v>24998.5</v>
      </c>
      <c r="I115">
        <v>441.69799999999998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191.74199999999999</v>
      </c>
      <c r="P115">
        <v>2.1596299999999999</v>
      </c>
      <c r="Q115">
        <v>0</v>
      </c>
      <c r="R115">
        <v>410.31</v>
      </c>
      <c r="S115">
        <v>0</v>
      </c>
      <c r="T115">
        <v>754.923</v>
      </c>
      <c r="U115">
        <v>1800.83</v>
      </c>
      <c r="V115">
        <v>0</v>
      </c>
      <c r="W115">
        <v>0</v>
      </c>
      <c r="X115">
        <v>0</v>
      </c>
      <c r="Y115">
        <v>1.6090800000000001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1.6090800000000001</v>
      </c>
      <c r="AI115">
        <v>285.233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53.546999999999997</v>
      </c>
      <c r="AP115">
        <v>0</v>
      </c>
      <c r="AQ115">
        <v>0</v>
      </c>
      <c r="AR115">
        <v>98.086600000000004</v>
      </c>
      <c r="AS115">
        <v>0</v>
      </c>
      <c r="AT115">
        <v>139.142</v>
      </c>
      <c r="AU115">
        <v>576.00800000000004</v>
      </c>
      <c r="AV115">
        <v>0</v>
      </c>
      <c r="AW115">
        <v>0</v>
      </c>
      <c r="AX115">
        <v>0</v>
      </c>
      <c r="AY115">
        <v>291.77100000000002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291.77100000000002</v>
      </c>
      <c r="BI115">
        <v>3446.91</v>
      </c>
      <c r="BJ115" t="s">
        <v>67</v>
      </c>
      <c r="BK115">
        <v>0</v>
      </c>
      <c r="BL115">
        <v>0</v>
      </c>
      <c r="BM115">
        <v>0</v>
      </c>
      <c r="BN115">
        <v>0</v>
      </c>
      <c r="BO115">
        <v>0</v>
      </c>
      <c r="BP115">
        <v>0</v>
      </c>
      <c r="BQ115">
        <v>0</v>
      </c>
      <c r="BR115">
        <v>0</v>
      </c>
      <c r="BS115">
        <v>0</v>
      </c>
      <c r="BT115">
        <v>0</v>
      </c>
      <c r="BU115">
        <v>0</v>
      </c>
      <c r="BV115">
        <v>0</v>
      </c>
      <c r="BW115">
        <v>0</v>
      </c>
      <c r="BX115">
        <v>0</v>
      </c>
      <c r="BY115">
        <v>0</v>
      </c>
      <c r="BZ115">
        <v>0</v>
      </c>
    </row>
    <row r="116" spans="1:78" x14ac:dyDescent="0.35">
      <c r="A116" t="s">
        <v>2041</v>
      </c>
      <c r="B116" t="s">
        <v>2163</v>
      </c>
      <c r="C116" s="1" t="str">
        <f t="shared" si="5"/>
        <v>Rt3</v>
      </c>
      <c r="D116" s="1" t="str">
        <f t="shared" si="6"/>
        <v>CZ15</v>
      </c>
      <c r="E116" s="1" t="str">
        <f t="shared" si="7"/>
        <v>v15</v>
      </c>
      <c r="F116" s="1" t="str">
        <f t="shared" si="8"/>
        <v>PkgAC2SpP-240to760</v>
      </c>
      <c r="G116" s="1" t="str">
        <f t="shared" si="9"/>
        <v>Base</v>
      </c>
      <c r="H116">
        <v>24998.5</v>
      </c>
      <c r="I116">
        <v>542.20600000000002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188.267</v>
      </c>
      <c r="P116">
        <v>2.10032</v>
      </c>
      <c r="Q116">
        <v>0</v>
      </c>
      <c r="R116">
        <v>410.31</v>
      </c>
      <c r="S116">
        <v>0</v>
      </c>
      <c r="T116">
        <v>638.13499999999999</v>
      </c>
      <c r="U116">
        <v>1781.02</v>
      </c>
      <c r="V116">
        <v>0</v>
      </c>
      <c r="W116">
        <v>0</v>
      </c>
      <c r="X116">
        <v>0</v>
      </c>
      <c r="Y116">
        <v>2.1397300000000001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2.1397300000000001</v>
      </c>
      <c r="AI116">
        <v>423.70800000000003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64.694599999999994</v>
      </c>
      <c r="AP116">
        <v>0</v>
      </c>
      <c r="AQ116">
        <v>0</v>
      </c>
      <c r="AR116">
        <v>98.086600000000004</v>
      </c>
      <c r="AS116">
        <v>0</v>
      </c>
      <c r="AT116">
        <v>117.381</v>
      </c>
      <c r="AU116">
        <v>703.87</v>
      </c>
      <c r="AV116">
        <v>0</v>
      </c>
      <c r="AW116">
        <v>0</v>
      </c>
      <c r="AX116">
        <v>0</v>
      </c>
      <c r="AY116">
        <v>321.11200000000002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321.11200000000002</v>
      </c>
      <c r="BI116">
        <v>3509.13</v>
      </c>
      <c r="BJ116" t="s">
        <v>67</v>
      </c>
      <c r="BK116">
        <v>0</v>
      </c>
      <c r="BL116">
        <v>0</v>
      </c>
      <c r="BM116">
        <v>0</v>
      </c>
      <c r="BN116">
        <v>0</v>
      </c>
      <c r="BO116">
        <v>0</v>
      </c>
      <c r="BP116">
        <v>0</v>
      </c>
      <c r="BQ116">
        <v>0</v>
      </c>
      <c r="BR116">
        <v>0</v>
      </c>
      <c r="BS116">
        <v>0</v>
      </c>
      <c r="BT116">
        <v>0</v>
      </c>
      <c r="BU116">
        <v>0</v>
      </c>
      <c r="BV116">
        <v>0</v>
      </c>
      <c r="BW116">
        <v>0</v>
      </c>
      <c r="BX116">
        <v>0</v>
      </c>
      <c r="BY116">
        <v>0</v>
      </c>
      <c r="BZ116">
        <v>0</v>
      </c>
    </row>
    <row r="117" spans="1:78" x14ac:dyDescent="0.35">
      <c r="A117" t="s">
        <v>2041</v>
      </c>
      <c r="B117" t="s">
        <v>2164</v>
      </c>
      <c r="C117" s="1" t="str">
        <f t="shared" si="5"/>
        <v>Rt3</v>
      </c>
      <c r="D117" s="1" t="str">
        <f t="shared" si="6"/>
        <v>CZ15</v>
      </c>
      <c r="E117" s="1" t="str">
        <f t="shared" si="7"/>
        <v>v15</v>
      </c>
      <c r="F117" s="1" t="str">
        <f t="shared" si="8"/>
        <v>PkgAC2SpP-240to760</v>
      </c>
      <c r="G117" s="1" t="str">
        <f t="shared" si="9"/>
        <v>Meas</v>
      </c>
      <c r="H117">
        <v>24998.5</v>
      </c>
      <c r="I117">
        <v>418.55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184.363</v>
      </c>
      <c r="P117">
        <v>2.10032</v>
      </c>
      <c r="Q117">
        <v>0</v>
      </c>
      <c r="R117">
        <v>410.31</v>
      </c>
      <c r="S117">
        <v>0</v>
      </c>
      <c r="T117">
        <v>638.13499999999999</v>
      </c>
      <c r="U117">
        <v>1653.46</v>
      </c>
      <c r="V117">
        <v>0</v>
      </c>
      <c r="W117">
        <v>0</v>
      </c>
      <c r="X117">
        <v>0</v>
      </c>
      <c r="Y117">
        <v>2.1397300000000001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2.1397300000000001</v>
      </c>
      <c r="AI117">
        <v>276.43900000000002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51.758800000000001</v>
      </c>
      <c r="AP117">
        <v>0</v>
      </c>
      <c r="AQ117">
        <v>0</v>
      </c>
      <c r="AR117">
        <v>98.086600000000004</v>
      </c>
      <c r="AS117">
        <v>0</v>
      </c>
      <c r="AT117">
        <v>117.381</v>
      </c>
      <c r="AU117">
        <v>543.66600000000005</v>
      </c>
      <c r="AV117">
        <v>0</v>
      </c>
      <c r="AW117">
        <v>0</v>
      </c>
      <c r="AX117">
        <v>0</v>
      </c>
      <c r="AY117">
        <v>321.11200000000002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321.11200000000002</v>
      </c>
      <c r="BI117">
        <v>3347.08</v>
      </c>
      <c r="BJ117" t="s">
        <v>67</v>
      </c>
      <c r="BK117">
        <v>0</v>
      </c>
      <c r="BL117">
        <v>0</v>
      </c>
      <c r="BM117">
        <v>0</v>
      </c>
      <c r="BN117">
        <v>0</v>
      </c>
      <c r="BO117">
        <v>0</v>
      </c>
      <c r="BP117">
        <v>0</v>
      </c>
      <c r="BQ117">
        <v>0</v>
      </c>
      <c r="BR117">
        <v>0</v>
      </c>
      <c r="BS117">
        <v>0</v>
      </c>
      <c r="BT117">
        <v>0</v>
      </c>
      <c r="BU117">
        <v>0</v>
      </c>
      <c r="BV117">
        <v>0</v>
      </c>
      <c r="BW117">
        <v>0</v>
      </c>
      <c r="BX117">
        <v>0</v>
      </c>
      <c r="BY117">
        <v>0</v>
      </c>
      <c r="BZ117">
        <v>0</v>
      </c>
    </row>
    <row r="118" spans="1:78" x14ac:dyDescent="0.35">
      <c r="A118" t="s">
        <v>2041</v>
      </c>
      <c r="B118" t="s">
        <v>2165</v>
      </c>
      <c r="C118" s="1" t="str">
        <f t="shared" si="5"/>
        <v>RtL</v>
      </c>
      <c r="D118" s="1" t="str">
        <f t="shared" si="6"/>
        <v>CZ15</v>
      </c>
      <c r="E118" s="1" t="str">
        <f t="shared" si="7"/>
        <v>v03</v>
      </c>
      <c r="F118" s="1" t="str">
        <f t="shared" si="8"/>
        <v>PkgAC2SpP-240to760</v>
      </c>
      <c r="G118" s="1" t="str">
        <f t="shared" si="9"/>
        <v>Base</v>
      </c>
      <c r="H118">
        <v>24998.5</v>
      </c>
      <c r="I118">
        <v>569.84299999999996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203.006</v>
      </c>
      <c r="P118">
        <v>2.03566</v>
      </c>
      <c r="Q118">
        <v>0</v>
      </c>
      <c r="R118">
        <v>557.12400000000002</v>
      </c>
      <c r="S118">
        <v>0</v>
      </c>
      <c r="T118">
        <v>550.93100000000004</v>
      </c>
      <c r="U118">
        <v>1882.94</v>
      </c>
      <c r="V118">
        <v>0</v>
      </c>
      <c r="W118">
        <v>0</v>
      </c>
      <c r="X118">
        <v>0</v>
      </c>
      <c r="Y118">
        <v>74.771299999999997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74.771299999999997</v>
      </c>
      <c r="AI118">
        <v>376.11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57.6997</v>
      </c>
      <c r="AP118">
        <v>0</v>
      </c>
      <c r="AQ118">
        <v>0</v>
      </c>
      <c r="AR118">
        <v>116.57599999999999</v>
      </c>
      <c r="AS118">
        <v>0</v>
      </c>
      <c r="AT118">
        <v>146.53899999999999</v>
      </c>
      <c r="AU118">
        <v>696.92399999999998</v>
      </c>
      <c r="AV118">
        <v>0</v>
      </c>
      <c r="AW118">
        <v>0</v>
      </c>
      <c r="AX118">
        <v>0</v>
      </c>
      <c r="AY118">
        <v>613.74300000000005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613.74300000000005</v>
      </c>
      <c r="BI118">
        <v>3177.83</v>
      </c>
      <c r="BJ118" t="s">
        <v>67</v>
      </c>
      <c r="BK118">
        <v>0</v>
      </c>
      <c r="BL118">
        <v>0</v>
      </c>
      <c r="BM118">
        <v>0</v>
      </c>
      <c r="BN118">
        <v>0</v>
      </c>
      <c r="BO118">
        <v>0</v>
      </c>
      <c r="BP118">
        <v>0</v>
      </c>
      <c r="BQ118">
        <v>0</v>
      </c>
      <c r="BR118">
        <v>0</v>
      </c>
      <c r="BS118">
        <v>0</v>
      </c>
      <c r="BT118">
        <v>0</v>
      </c>
      <c r="BU118">
        <v>0</v>
      </c>
      <c r="BV118">
        <v>0</v>
      </c>
      <c r="BW118">
        <v>0</v>
      </c>
      <c r="BX118">
        <v>0</v>
      </c>
      <c r="BY118">
        <v>0</v>
      </c>
      <c r="BZ118">
        <v>0</v>
      </c>
    </row>
    <row r="119" spans="1:78" x14ac:dyDescent="0.35">
      <c r="A119" t="s">
        <v>2042</v>
      </c>
      <c r="B119" t="s">
        <v>2166</v>
      </c>
      <c r="C119" s="1" t="str">
        <f t="shared" si="5"/>
        <v>RtL</v>
      </c>
      <c r="D119" s="1" t="str">
        <f t="shared" si="6"/>
        <v>CZ15</v>
      </c>
      <c r="E119" s="1" t="str">
        <f t="shared" si="7"/>
        <v>v03</v>
      </c>
      <c r="F119" s="1" t="str">
        <f t="shared" si="8"/>
        <v>PkgAC2SpP-240to760</v>
      </c>
      <c r="G119" s="1" t="str">
        <f t="shared" si="9"/>
        <v>Meas</v>
      </c>
      <c r="H119">
        <v>24998.5</v>
      </c>
      <c r="I119">
        <v>440.87700000000001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198.15899999999999</v>
      </c>
      <c r="P119">
        <v>2.03566</v>
      </c>
      <c r="Q119">
        <v>0</v>
      </c>
      <c r="R119">
        <v>557.12400000000002</v>
      </c>
      <c r="S119">
        <v>0</v>
      </c>
      <c r="T119">
        <v>550.93100000000004</v>
      </c>
      <c r="U119">
        <v>1749.13</v>
      </c>
      <c r="V119">
        <v>0</v>
      </c>
      <c r="W119">
        <v>0</v>
      </c>
      <c r="X119">
        <v>0</v>
      </c>
      <c r="Y119">
        <v>74.771799999999999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74.771799999999999</v>
      </c>
      <c r="AI119">
        <v>248.29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46.373899999999999</v>
      </c>
      <c r="AP119">
        <v>0</v>
      </c>
      <c r="AQ119">
        <v>0</v>
      </c>
      <c r="AR119">
        <v>116.57599999999999</v>
      </c>
      <c r="AS119">
        <v>0</v>
      </c>
      <c r="AT119">
        <v>146.53899999999999</v>
      </c>
      <c r="AU119">
        <v>557.77800000000002</v>
      </c>
      <c r="AV119">
        <v>0</v>
      </c>
      <c r="AW119">
        <v>0</v>
      </c>
      <c r="AX119">
        <v>0</v>
      </c>
      <c r="AY119">
        <v>613.74300000000005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613.74300000000005</v>
      </c>
      <c r="BI119">
        <v>3023.71</v>
      </c>
      <c r="BJ119" t="s">
        <v>67</v>
      </c>
      <c r="BK119">
        <v>0</v>
      </c>
      <c r="BL119">
        <v>0</v>
      </c>
      <c r="BM119">
        <v>0</v>
      </c>
      <c r="BN119">
        <v>0</v>
      </c>
      <c r="BO119">
        <v>0</v>
      </c>
      <c r="BP119">
        <v>0</v>
      </c>
      <c r="BQ119">
        <v>0</v>
      </c>
      <c r="BR119">
        <v>0</v>
      </c>
      <c r="BS119">
        <v>0</v>
      </c>
      <c r="BT119">
        <v>0</v>
      </c>
      <c r="BU119">
        <v>0</v>
      </c>
      <c r="BV119">
        <v>0</v>
      </c>
      <c r="BW119">
        <v>0</v>
      </c>
      <c r="BX119">
        <v>0</v>
      </c>
      <c r="BY119">
        <v>0</v>
      </c>
      <c r="BZ119">
        <v>0</v>
      </c>
    </row>
    <row r="120" spans="1:78" x14ac:dyDescent="0.35">
      <c r="A120" t="s">
        <v>2042</v>
      </c>
      <c r="B120" t="s">
        <v>2167</v>
      </c>
      <c r="C120" s="1" t="str">
        <f t="shared" si="5"/>
        <v>RtL</v>
      </c>
      <c r="D120" s="1" t="str">
        <f t="shared" si="6"/>
        <v>CZ15</v>
      </c>
      <c r="E120" s="1" t="str">
        <f t="shared" si="7"/>
        <v>v07</v>
      </c>
      <c r="F120" s="1" t="str">
        <f t="shared" si="8"/>
        <v>PkgAC2SpP-240to760</v>
      </c>
      <c r="G120" s="1" t="str">
        <f t="shared" si="9"/>
        <v>Base</v>
      </c>
      <c r="H120">
        <v>24998.5</v>
      </c>
      <c r="I120">
        <v>561.74900000000002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200.328</v>
      </c>
      <c r="P120">
        <v>2.0078100000000001</v>
      </c>
      <c r="Q120">
        <v>0</v>
      </c>
      <c r="R120">
        <v>557.12400000000002</v>
      </c>
      <c r="S120">
        <v>0</v>
      </c>
      <c r="T120">
        <v>550.93100000000004</v>
      </c>
      <c r="U120">
        <v>1872.14</v>
      </c>
      <c r="V120">
        <v>0</v>
      </c>
      <c r="W120">
        <v>0</v>
      </c>
      <c r="X120">
        <v>0</v>
      </c>
      <c r="Y120">
        <v>65.715800000000002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65.715800000000002</v>
      </c>
      <c r="AI120">
        <v>369.49200000000002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56.632300000000001</v>
      </c>
      <c r="AP120">
        <v>0</v>
      </c>
      <c r="AQ120">
        <v>0</v>
      </c>
      <c r="AR120">
        <v>116.57599999999999</v>
      </c>
      <c r="AS120">
        <v>0</v>
      </c>
      <c r="AT120">
        <v>146.53899999999999</v>
      </c>
      <c r="AU120">
        <v>689.23800000000006</v>
      </c>
      <c r="AV120">
        <v>0</v>
      </c>
      <c r="AW120">
        <v>0</v>
      </c>
      <c r="AX120">
        <v>0</v>
      </c>
      <c r="AY120">
        <v>563.92200000000003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563.92200000000003</v>
      </c>
      <c r="BI120">
        <v>3119.98</v>
      </c>
      <c r="BJ120" t="s">
        <v>67</v>
      </c>
      <c r="BK120">
        <v>0</v>
      </c>
      <c r="BL120">
        <v>0</v>
      </c>
      <c r="BM120">
        <v>0</v>
      </c>
      <c r="BN120">
        <v>0</v>
      </c>
      <c r="BO120">
        <v>0</v>
      </c>
      <c r="BP120">
        <v>0</v>
      </c>
      <c r="BQ120">
        <v>0</v>
      </c>
      <c r="BR120">
        <v>0</v>
      </c>
      <c r="BS120">
        <v>0</v>
      </c>
      <c r="BT120">
        <v>0</v>
      </c>
      <c r="BU120">
        <v>0</v>
      </c>
      <c r="BV120">
        <v>0</v>
      </c>
      <c r="BW120">
        <v>0</v>
      </c>
      <c r="BX120">
        <v>0</v>
      </c>
      <c r="BY120">
        <v>0</v>
      </c>
      <c r="BZ120">
        <v>0</v>
      </c>
    </row>
    <row r="121" spans="1:78" x14ac:dyDescent="0.35">
      <c r="A121" t="s">
        <v>2042</v>
      </c>
      <c r="B121" t="s">
        <v>2168</v>
      </c>
      <c r="C121" s="1" t="str">
        <f t="shared" si="5"/>
        <v>RtL</v>
      </c>
      <c r="D121" s="1" t="str">
        <f t="shared" si="6"/>
        <v>CZ15</v>
      </c>
      <c r="E121" s="1" t="str">
        <f t="shared" si="7"/>
        <v>v07</v>
      </c>
      <c r="F121" s="1" t="str">
        <f t="shared" si="8"/>
        <v>PkgAC2SpP-240to760</v>
      </c>
      <c r="G121" s="1" t="str">
        <f t="shared" si="9"/>
        <v>Meas</v>
      </c>
      <c r="H121">
        <v>24998.5</v>
      </c>
      <c r="I121">
        <v>434.58600000000001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195.655</v>
      </c>
      <c r="P121">
        <v>2.0078100000000001</v>
      </c>
      <c r="Q121">
        <v>0</v>
      </c>
      <c r="R121">
        <v>557.12400000000002</v>
      </c>
      <c r="S121">
        <v>0</v>
      </c>
      <c r="T121">
        <v>550.93100000000004</v>
      </c>
      <c r="U121">
        <v>1740.3</v>
      </c>
      <c r="V121">
        <v>0</v>
      </c>
      <c r="W121">
        <v>0</v>
      </c>
      <c r="X121">
        <v>0</v>
      </c>
      <c r="Y121">
        <v>65.716200000000001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65.716200000000001</v>
      </c>
      <c r="AI121">
        <v>244.048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45.516500000000001</v>
      </c>
      <c r="AP121">
        <v>0</v>
      </c>
      <c r="AQ121">
        <v>0</v>
      </c>
      <c r="AR121">
        <v>116.57599999999999</v>
      </c>
      <c r="AS121">
        <v>0</v>
      </c>
      <c r="AT121">
        <v>146.53899999999999</v>
      </c>
      <c r="AU121">
        <v>552.67899999999997</v>
      </c>
      <c r="AV121">
        <v>0</v>
      </c>
      <c r="AW121">
        <v>0</v>
      </c>
      <c r="AX121">
        <v>0</v>
      </c>
      <c r="AY121">
        <v>563.92200000000003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563.92200000000003</v>
      </c>
      <c r="BI121">
        <v>2968.13</v>
      </c>
      <c r="BJ121" t="s">
        <v>67</v>
      </c>
      <c r="BK121">
        <v>0</v>
      </c>
      <c r="BL121">
        <v>0</v>
      </c>
      <c r="BM121">
        <v>0</v>
      </c>
      <c r="BN121">
        <v>0</v>
      </c>
      <c r="BO121">
        <v>0</v>
      </c>
      <c r="BP121">
        <v>0</v>
      </c>
      <c r="BQ121">
        <v>0</v>
      </c>
      <c r="BR121">
        <v>0</v>
      </c>
      <c r="BS121">
        <v>0</v>
      </c>
      <c r="BT121">
        <v>0</v>
      </c>
      <c r="BU121">
        <v>0</v>
      </c>
      <c r="BV121">
        <v>0</v>
      </c>
      <c r="BW121">
        <v>0</v>
      </c>
      <c r="BX121">
        <v>0</v>
      </c>
      <c r="BY121">
        <v>0</v>
      </c>
      <c r="BZ121">
        <v>0</v>
      </c>
    </row>
    <row r="122" spans="1:78" x14ac:dyDescent="0.35">
      <c r="A122" t="s">
        <v>2042</v>
      </c>
      <c r="B122" t="s">
        <v>2169</v>
      </c>
      <c r="C122" s="1" t="str">
        <f t="shared" si="5"/>
        <v>RtL</v>
      </c>
      <c r="D122" s="1" t="str">
        <f t="shared" si="6"/>
        <v>CZ15</v>
      </c>
      <c r="E122" s="1" t="str">
        <f t="shared" si="7"/>
        <v>v11</v>
      </c>
      <c r="F122" s="1" t="str">
        <f t="shared" si="8"/>
        <v>PkgAC2SpP-240to760</v>
      </c>
      <c r="G122" s="1" t="str">
        <f t="shared" si="9"/>
        <v>Base</v>
      </c>
      <c r="H122">
        <v>24998.5</v>
      </c>
      <c r="I122">
        <v>537.42200000000003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191.941</v>
      </c>
      <c r="P122">
        <v>1.9148700000000001</v>
      </c>
      <c r="Q122">
        <v>0</v>
      </c>
      <c r="R122">
        <v>557.12400000000002</v>
      </c>
      <c r="S122">
        <v>0</v>
      </c>
      <c r="T122">
        <v>550.93100000000004</v>
      </c>
      <c r="U122">
        <v>1839.33</v>
      </c>
      <c r="V122">
        <v>0</v>
      </c>
      <c r="W122">
        <v>0</v>
      </c>
      <c r="X122">
        <v>0</v>
      </c>
      <c r="Y122">
        <v>43.3767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43.3767</v>
      </c>
      <c r="AI122">
        <v>350.83699999999999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53.679299999999998</v>
      </c>
      <c r="AP122">
        <v>0</v>
      </c>
      <c r="AQ122">
        <v>0</v>
      </c>
      <c r="AR122">
        <v>116.57599999999999</v>
      </c>
      <c r="AS122">
        <v>0</v>
      </c>
      <c r="AT122">
        <v>146.53899999999999</v>
      </c>
      <c r="AU122">
        <v>667.63099999999997</v>
      </c>
      <c r="AV122">
        <v>0</v>
      </c>
      <c r="AW122">
        <v>0</v>
      </c>
      <c r="AX122">
        <v>0</v>
      </c>
      <c r="AY122">
        <v>423.79399999999998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423.79399999999998</v>
      </c>
      <c r="BI122">
        <v>2965.69</v>
      </c>
      <c r="BJ122" t="s">
        <v>67</v>
      </c>
      <c r="BK122">
        <v>0</v>
      </c>
      <c r="BL122">
        <v>0</v>
      </c>
      <c r="BM122">
        <v>0</v>
      </c>
      <c r="BN122">
        <v>0</v>
      </c>
      <c r="BO122">
        <v>0</v>
      </c>
      <c r="BP122">
        <v>0</v>
      </c>
      <c r="BQ122">
        <v>0</v>
      </c>
      <c r="BR122">
        <v>0</v>
      </c>
      <c r="BS122">
        <v>0</v>
      </c>
      <c r="BT122">
        <v>0</v>
      </c>
      <c r="BU122">
        <v>0</v>
      </c>
      <c r="BV122">
        <v>0</v>
      </c>
      <c r="BW122">
        <v>0</v>
      </c>
      <c r="BX122">
        <v>0</v>
      </c>
      <c r="BY122">
        <v>0</v>
      </c>
      <c r="BZ122">
        <v>0</v>
      </c>
    </row>
    <row r="123" spans="1:78" x14ac:dyDescent="0.35">
      <c r="A123" t="s">
        <v>2043</v>
      </c>
      <c r="B123" t="s">
        <v>2170</v>
      </c>
      <c r="C123" s="1" t="str">
        <f t="shared" si="5"/>
        <v>RtL</v>
      </c>
      <c r="D123" s="1" t="str">
        <f t="shared" si="6"/>
        <v>CZ15</v>
      </c>
      <c r="E123" s="1" t="str">
        <f t="shared" si="7"/>
        <v>v11</v>
      </c>
      <c r="F123" s="1" t="str">
        <f t="shared" si="8"/>
        <v>PkgAC2SpP-240to760</v>
      </c>
      <c r="G123" s="1" t="str">
        <f t="shared" si="9"/>
        <v>Meas</v>
      </c>
      <c r="H123">
        <v>24998.5</v>
      </c>
      <c r="I123">
        <v>416.82299999999998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187.65</v>
      </c>
      <c r="P123">
        <v>1.9148700000000001</v>
      </c>
      <c r="Q123">
        <v>0</v>
      </c>
      <c r="R123">
        <v>557.12400000000002</v>
      </c>
      <c r="S123">
        <v>0</v>
      </c>
      <c r="T123">
        <v>550.93100000000004</v>
      </c>
      <c r="U123">
        <v>1714.44</v>
      </c>
      <c r="V123">
        <v>0</v>
      </c>
      <c r="W123">
        <v>0</v>
      </c>
      <c r="X123">
        <v>0</v>
      </c>
      <c r="Y123">
        <v>43.376899999999999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43.376899999999999</v>
      </c>
      <c r="AI123">
        <v>231.55099999999999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43.066800000000001</v>
      </c>
      <c r="AP123">
        <v>0</v>
      </c>
      <c r="AQ123">
        <v>0</v>
      </c>
      <c r="AR123">
        <v>116.57599999999999</v>
      </c>
      <c r="AS123">
        <v>0</v>
      </c>
      <c r="AT123">
        <v>146.53899999999999</v>
      </c>
      <c r="AU123">
        <v>537.73199999999997</v>
      </c>
      <c r="AV123">
        <v>0</v>
      </c>
      <c r="AW123">
        <v>0</v>
      </c>
      <c r="AX123">
        <v>0</v>
      </c>
      <c r="AY123">
        <v>423.79399999999998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423.79399999999998</v>
      </c>
      <c r="BI123">
        <v>2816.11</v>
      </c>
      <c r="BJ123" t="s">
        <v>67</v>
      </c>
      <c r="BK123">
        <v>0</v>
      </c>
      <c r="BL123">
        <v>0</v>
      </c>
      <c r="BM123">
        <v>0</v>
      </c>
      <c r="BN123">
        <v>0</v>
      </c>
      <c r="BO123">
        <v>0</v>
      </c>
      <c r="BP123">
        <v>0</v>
      </c>
      <c r="BQ123">
        <v>0</v>
      </c>
      <c r="BR123">
        <v>0</v>
      </c>
      <c r="BS123">
        <v>0</v>
      </c>
      <c r="BT123">
        <v>0</v>
      </c>
      <c r="BU123">
        <v>0</v>
      </c>
      <c r="BV123">
        <v>0</v>
      </c>
      <c r="BW123">
        <v>0</v>
      </c>
      <c r="BX123">
        <v>0</v>
      </c>
      <c r="BY123">
        <v>0</v>
      </c>
      <c r="BZ123">
        <v>0</v>
      </c>
    </row>
    <row r="124" spans="1:78" x14ac:dyDescent="0.35">
      <c r="A124" t="s">
        <v>2043</v>
      </c>
      <c r="B124" t="s">
        <v>2171</v>
      </c>
      <c r="C124" s="1" t="str">
        <f t="shared" si="5"/>
        <v>RtL</v>
      </c>
      <c r="D124" s="1" t="str">
        <f t="shared" si="6"/>
        <v>CZ15</v>
      </c>
      <c r="E124" s="1" t="str">
        <f t="shared" si="7"/>
        <v>v15</v>
      </c>
      <c r="F124" s="1" t="str">
        <f t="shared" si="8"/>
        <v>PkgAC2SpP-240to760</v>
      </c>
      <c r="G124" s="1" t="str">
        <f t="shared" si="9"/>
        <v>Base</v>
      </c>
      <c r="H124">
        <v>24998.5</v>
      </c>
      <c r="I124">
        <v>517.74300000000005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185.59899999999999</v>
      </c>
      <c r="P124">
        <v>1.86249</v>
      </c>
      <c r="Q124">
        <v>0</v>
      </c>
      <c r="R124">
        <v>557.12400000000002</v>
      </c>
      <c r="S124">
        <v>0</v>
      </c>
      <c r="T124">
        <v>474.70699999999999</v>
      </c>
      <c r="U124">
        <v>1737.04</v>
      </c>
      <c r="V124">
        <v>0</v>
      </c>
      <c r="W124">
        <v>0</v>
      </c>
      <c r="X124">
        <v>0</v>
      </c>
      <c r="Y124">
        <v>40.538400000000003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40.538400000000003</v>
      </c>
      <c r="AI124">
        <v>341.50599999999997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52.220999999999997</v>
      </c>
      <c r="AP124">
        <v>0</v>
      </c>
      <c r="AQ124">
        <v>0</v>
      </c>
      <c r="AR124">
        <v>116.57599999999999</v>
      </c>
      <c r="AS124">
        <v>0</v>
      </c>
      <c r="AT124">
        <v>125.57299999999999</v>
      </c>
      <c r="AU124">
        <v>635.87599999999998</v>
      </c>
      <c r="AV124">
        <v>0</v>
      </c>
      <c r="AW124">
        <v>0</v>
      </c>
      <c r="AX124">
        <v>0</v>
      </c>
      <c r="AY124">
        <v>395.70400000000001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395.70400000000001</v>
      </c>
      <c r="BI124">
        <v>2892.96</v>
      </c>
      <c r="BJ124" t="s">
        <v>67</v>
      </c>
      <c r="BK124">
        <v>0</v>
      </c>
      <c r="BL124">
        <v>0</v>
      </c>
      <c r="BM124">
        <v>0</v>
      </c>
      <c r="BN124">
        <v>0</v>
      </c>
      <c r="BO124">
        <v>0</v>
      </c>
      <c r="BP124">
        <v>0</v>
      </c>
      <c r="BQ124">
        <v>0</v>
      </c>
      <c r="BR124">
        <v>0</v>
      </c>
      <c r="BS124">
        <v>0</v>
      </c>
      <c r="BT124">
        <v>0</v>
      </c>
      <c r="BU124">
        <v>0</v>
      </c>
      <c r="BV124">
        <v>0</v>
      </c>
      <c r="BW124">
        <v>0</v>
      </c>
      <c r="BX124">
        <v>0</v>
      </c>
      <c r="BY124">
        <v>0</v>
      </c>
      <c r="BZ124">
        <v>0</v>
      </c>
    </row>
    <row r="125" spans="1:78" x14ac:dyDescent="0.35">
      <c r="A125" t="s">
        <v>2043</v>
      </c>
      <c r="B125" t="s">
        <v>2172</v>
      </c>
      <c r="C125" s="1" t="str">
        <f t="shared" si="5"/>
        <v>RtL</v>
      </c>
      <c r="D125" s="1" t="str">
        <f t="shared" si="6"/>
        <v>CZ15</v>
      </c>
      <c r="E125" s="1" t="str">
        <f t="shared" si="7"/>
        <v>v15</v>
      </c>
      <c r="F125" s="1" t="str">
        <f t="shared" si="8"/>
        <v>PkgAC2SpP-240to760</v>
      </c>
      <c r="G125" s="1" t="str">
        <f t="shared" si="9"/>
        <v>Meas</v>
      </c>
      <c r="H125">
        <v>24998.5</v>
      </c>
      <c r="I125">
        <v>400.846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181.44</v>
      </c>
      <c r="P125">
        <v>1.86249</v>
      </c>
      <c r="Q125">
        <v>0</v>
      </c>
      <c r="R125">
        <v>557.12400000000002</v>
      </c>
      <c r="S125">
        <v>0</v>
      </c>
      <c r="T125">
        <v>474.70699999999999</v>
      </c>
      <c r="U125">
        <v>1615.98</v>
      </c>
      <c r="V125">
        <v>0</v>
      </c>
      <c r="W125">
        <v>0</v>
      </c>
      <c r="X125">
        <v>0</v>
      </c>
      <c r="Y125">
        <v>40.538600000000002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40.538600000000002</v>
      </c>
      <c r="AI125">
        <v>225.184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41.8247</v>
      </c>
      <c r="AP125">
        <v>0</v>
      </c>
      <c r="AQ125">
        <v>0</v>
      </c>
      <c r="AR125">
        <v>116.57599999999999</v>
      </c>
      <c r="AS125">
        <v>0</v>
      </c>
      <c r="AT125">
        <v>125.57299999999999</v>
      </c>
      <c r="AU125">
        <v>509.15699999999998</v>
      </c>
      <c r="AV125">
        <v>0</v>
      </c>
      <c r="AW125">
        <v>0</v>
      </c>
      <c r="AX125">
        <v>0</v>
      </c>
      <c r="AY125">
        <v>395.70400000000001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395.70400000000001</v>
      </c>
      <c r="BI125">
        <v>2743.88</v>
      </c>
      <c r="BJ125" t="s">
        <v>67</v>
      </c>
      <c r="BK125">
        <v>0</v>
      </c>
      <c r="BL125">
        <v>0</v>
      </c>
      <c r="BM125">
        <v>0</v>
      </c>
      <c r="BN125">
        <v>0</v>
      </c>
      <c r="BO125">
        <v>0</v>
      </c>
      <c r="BP125">
        <v>0</v>
      </c>
      <c r="BQ125">
        <v>0</v>
      </c>
      <c r="BR125">
        <v>0</v>
      </c>
      <c r="BS125">
        <v>0</v>
      </c>
      <c r="BT125">
        <v>0</v>
      </c>
      <c r="BU125">
        <v>0</v>
      </c>
      <c r="BV125">
        <v>0</v>
      </c>
      <c r="BW125">
        <v>0</v>
      </c>
      <c r="BX125">
        <v>0</v>
      </c>
      <c r="BY125">
        <v>0</v>
      </c>
      <c r="BZ125">
        <v>0</v>
      </c>
    </row>
    <row r="126" spans="1:78" x14ac:dyDescent="0.35">
      <c r="A126" t="s">
        <v>2044</v>
      </c>
      <c r="B126" t="s">
        <v>2173</v>
      </c>
      <c r="C126" s="1" t="str">
        <f t="shared" si="5"/>
        <v>RtS</v>
      </c>
      <c r="D126" s="1" t="str">
        <f t="shared" si="6"/>
        <v>CZ15</v>
      </c>
      <c r="E126" s="1" t="str">
        <f t="shared" si="7"/>
        <v>v03</v>
      </c>
      <c r="F126" s="1" t="str">
        <f t="shared" si="8"/>
        <v>PkgAC2SpP-240to760</v>
      </c>
      <c r="G126" s="1" t="str">
        <f t="shared" si="9"/>
        <v>Base</v>
      </c>
      <c r="H126">
        <v>24998.5</v>
      </c>
      <c r="I126">
        <v>42.768900000000002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12.7127</v>
      </c>
      <c r="P126">
        <v>0.15570300000000001</v>
      </c>
      <c r="Q126">
        <v>0</v>
      </c>
      <c r="R126">
        <v>21.490500000000001</v>
      </c>
      <c r="S126">
        <v>0</v>
      </c>
      <c r="T126">
        <v>26.261399999999998</v>
      </c>
      <c r="U126">
        <v>103.389</v>
      </c>
      <c r="V126">
        <v>0</v>
      </c>
      <c r="W126">
        <v>0</v>
      </c>
      <c r="X126">
        <v>0</v>
      </c>
      <c r="Y126">
        <v>8.9079800000000002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8.9079800000000002</v>
      </c>
      <c r="AI126">
        <v>31.6281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4.8708</v>
      </c>
      <c r="AP126">
        <v>0</v>
      </c>
      <c r="AQ126">
        <v>0</v>
      </c>
      <c r="AR126">
        <v>5.3759800000000002</v>
      </c>
      <c r="AS126">
        <v>0</v>
      </c>
      <c r="AT126">
        <v>4.9255100000000001</v>
      </c>
      <c r="AU126">
        <v>46.800400000000003</v>
      </c>
      <c r="AV126">
        <v>0</v>
      </c>
      <c r="AW126">
        <v>0</v>
      </c>
      <c r="AX126">
        <v>0</v>
      </c>
      <c r="AY126">
        <v>83.420199999999994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83.420199999999994</v>
      </c>
      <c r="BI126">
        <v>261.88</v>
      </c>
      <c r="BJ126" t="s">
        <v>67</v>
      </c>
      <c r="BK126">
        <v>0</v>
      </c>
      <c r="BL126">
        <v>0</v>
      </c>
      <c r="BM126">
        <v>0</v>
      </c>
      <c r="BN126">
        <v>0</v>
      </c>
      <c r="BO126">
        <v>0</v>
      </c>
      <c r="BP126">
        <v>0</v>
      </c>
      <c r="BQ126">
        <v>0</v>
      </c>
      <c r="BR126">
        <v>0</v>
      </c>
      <c r="BS126">
        <v>0</v>
      </c>
      <c r="BT126">
        <v>0</v>
      </c>
      <c r="BU126">
        <v>0</v>
      </c>
      <c r="BV126">
        <v>0</v>
      </c>
      <c r="BW126">
        <v>0</v>
      </c>
      <c r="BX126">
        <v>0</v>
      </c>
      <c r="BY126">
        <v>0</v>
      </c>
      <c r="BZ126">
        <v>0</v>
      </c>
    </row>
    <row r="127" spans="1:78" x14ac:dyDescent="0.35">
      <c r="A127" t="s">
        <v>2044</v>
      </c>
      <c r="B127" t="s">
        <v>2174</v>
      </c>
      <c r="C127" s="1" t="str">
        <f t="shared" si="5"/>
        <v>RtS</v>
      </c>
      <c r="D127" s="1" t="str">
        <f t="shared" si="6"/>
        <v>CZ15</v>
      </c>
      <c r="E127" s="1" t="str">
        <f t="shared" si="7"/>
        <v>v03</v>
      </c>
      <c r="F127" s="1" t="str">
        <f t="shared" si="8"/>
        <v>PkgAC2SpP-240to760</v>
      </c>
      <c r="G127" s="1" t="str">
        <f t="shared" si="9"/>
        <v>Meas</v>
      </c>
      <c r="H127">
        <v>24998.5</v>
      </c>
      <c r="I127">
        <v>33.567300000000003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12.3507</v>
      </c>
      <c r="P127">
        <v>0.15570300000000001</v>
      </c>
      <c r="Q127">
        <v>0</v>
      </c>
      <c r="R127">
        <v>21.490500000000001</v>
      </c>
      <c r="S127">
        <v>0</v>
      </c>
      <c r="T127">
        <v>26.261399999999998</v>
      </c>
      <c r="U127">
        <v>93.825599999999994</v>
      </c>
      <c r="V127">
        <v>0</v>
      </c>
      <c r="W127">
        <v>0</v>
      </c>
      <c r="X127">
        <v>0</v>
      </c>
      <c r="Y127">
        <v>8.9080300000000001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8.9080300000000001</v>
      </c>
      <c r="AI127">
        <v>20.7407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3.9144000000000001</v>
      </c>
      <c r="AP127">
        <v>0</v>
      </c>
      <c r="AQ127">
        <v>0</v>
      </c>
      <c r="AR127">
        <v>5.3759800000000002</v>
      </c>
      <c r="AS127">
        <v>0</v>
      </c>
      <c r="AT127">
        <v>4.9255100000000001</v>
      </c>
      <c r="AU127">
        <v>34.956600000000002</v>
      </c>
      <c r="AV127">
        <v>0</v>
      </c>
      <c r="AW127">
        <v>0</v>
      </c>
      <c r="AX127">
        <v>0</v>
      </c>
      <c r="AY127">
        <v>83.420199999999994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83.420199999999994</v>
      </c>
      <c r="BI127">
        <v>250.45400000000001</v>
      </c>
      <c r="BJ127" t="s">
        <v>67</v>
      </c>
      <c r="BK127">
        <v>0</v>
      </c>
      <c r="BL127">
        <v>0</v>
      </c>
      <c r="BM127">
        <v>0</v>
      </c>
      <c r="BN127">
        <v>0</v>
      </c>
      <c r="BO127">
        <v>0</v>
      </c>
      <c r="BP127">
        <v>0</v>
      </c>
      <c r="BQ127">
        <v>0</v>
      </c>
      <c r="BR127">
        <v>0</v>
      </c>
      <c r="BS127">
        <v>0</v>
      </c>
      <c r="BT127">
        <v>0</v>
      </c>
      <c r="BU127">
        <v>0</v>
      </c>
      <c r="BV127">
        <v>0</v>
      </c>
      <c r="BW127">
        <v>0</v>
      </c>
      <c r="BX127">
        <v>0</v>
      </c>
      <c r="BY127">
        <v>0</v>
      </c>
      <c r="BZ127">
        <v>0</v>
      </c>
    </row>
    <row r="128" spans="1:78" x14ac:dyDescent="0.35">
      <c r="A128" t="s">
        <v>2044</v>
      </c>
      <c r="B128" t="s">
        <v>2175</v>
      </c>
      <c r="C128" s="1" t="str">
        <f t="shared" si="5"/>
        <v>RtS</v>
      </c>
      <c r="D128" s="1" t="str">
        <f t="shared" si="6"/>
        <v>CZ15</v>
      </c>
      <c r="E128" s="1" t="str">
        <f t="shared" si="7"/>
        <v>v07</v>
      </c>
      <c r="F128" s="1" t="str">
        <f t="shared" si="8"/>
        <v>PkgAC2SpP-240to760</v>
      </c>
      <c r="G128" s="1" t="str">
        <f t="shared" si="9"/>
        <v>Base</v>
      </c>
      <c r="H128">
        <v>24998.5</v>
      </c>
      <c r="I128">
        <v>42.305500000000002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12.534000000000001</v>
      </c>
      <c r="P128">
        <v>0.15359300000000001</v>
      </c>
      <c r="Q128">
        <v>0</v>
      </c>
      <c r="R128">
        <v>21.490500000000001</v>
      </c>
      <c r="S128">
        <v>0</v>
      </c>
      <c r="T128">
        <v>26.261399999999998</v>
      </c>
      <c r="U128">
        <v>102.745</v>
      </c>
      <c r="V128">
        <v>0</v>
      </c>
      <c r="W128">
        <v>0</v>
      </c>
      <c r="X128">
        <v>0</v>
      </c>
      <c r="Y128">
        <v>7.8380599999999996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7.8380599999999996</v>
      </c>
      <c r="AI128">
        <v>31.105499999999999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4.7825100000000003</v>
      </c>
      <c r="AP128">
        <v>0</v>
      </c>
      <c r="AQ128">
        <v>0</v>
      </c>
      <c r="AR128">
        <v>5.3759800000000002</v>
      </c>
      <c r="AS128">
        <v>0</v>
      </c>
      <c r="AT128">
        <v>4.9255100000000001</v>
      </c>
      <c r="AU128">
        <v>46.189500000000002</v>
      </c>
      <c r="AV128">
        <v>0</v>
      </c>
      <c r="AW128">
        <v>0</v>
      </c>
      <c r="AX128">
        <v>0</v>
      </c>
      <c r="AY128">
        <v>79.603300000000004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79.603300000000004</v>
      </c>
      <c r="BI128">
        <v>257.32100000000003</v>
      </c>
      <c r="BJ128" t="s">
        <v>67</v>
      </c>
      <c r="BK128">
        <v>0</v>
      </c>
      <c r="BL128">
        <v>0</v>
      </c>
      <c r="BM128">
        <v>0</v>
      </c>
      <c r="BN128">
        <v>0</v>
      </c>
      <c r="BO128">
        <v>0</v>
      </c>
      <c r="BP128">
        <v>0</v>
      </c>
      <c r="BQ128">
        <v>0</v>
      </c>
      <c r="BR128">
        <v>0</v>
      </c>
      <c r="BS128">
        <v>0</v>
      </c>
      <c r="BT128">
        <v>0</v>
      </c>
      <c r="BU128">
        <v>0</v>
      </c>
      <c r="BV128">
        <v>0</v>
      </c>
      <c r="BW128">
        <v>0</v>
      </c>
      <c r="BX128">
        <v>0</v>
      </c>
      <c r="BY128">
        <v>0</v>
      </c>
      <c r="BZ128">
        <v>0</v>
      </c>
    </row>
    <row r="129" spans="1:78" x14ac:dyDescent="0.35">
      <c r="A129" t="s">
        <v>2044</v>
      </c>
      <c r="B129" t="s">
        <v>2176</v>
      </c>
      <c r="C129" s="1" t="str">
        <f t="shared" si="5"/>
        <v>RtS</v>
      </c>
      <c r="D129" s="1" t="str">
        <f t="shared" si="6"/>
        <v>CZ15</v>
      </c>
      <c r="E129" s="1" t="str">
        <f t="shared" si="7"/>
        <v>v07</v>
      </c>
      <c r="F129" s="1" t="str">
        <f t="shared" si="8"/>
        <v>PkgAC2SpP-240to760</v>
      </c>
      <c r="G129" s="1" t="str">
        <f t="shared" si="9"/>
        <v>Meas</v>
      </c>
      <c r="H129">
        <v>24998.5</v>
      </c>
      <c r="I129">
        <v>33.228700000000003</v>
      </c>
      <c r="J129">
        <v>0</v>
      </c>
      <c r="K129">
        <v>0</v>
      </c>
      <c r="L129">
        <v>0</v>
      </c>
      <c r="M129">
        <v>0</v>
      </c>
      <c r="N129">
        <v>0</v>
      </c>
      <c r="O129">
        <v>12.1816</v>
      </c>
      <c r="P129">
        <v>0.15359300000000001</v>
      </c>
      <c r="Q129">
        <v>0</v>
      </c>
      <c r="R129">
        <v>21.490500000000001</v>
      </c>
      <c r="S129">
        <v>0</v>
      </c>
      <c r="T129">
        <v>26.261399999999998</v>
      </c>
      <c r="U129">
        <v>93.315799999999996</v>
      </c>
      <c r="V129">
        <v>0</v>
      </c>
      <c r="W129">
        <v>0</v>
      </c>
      <c r="X129">
        <v>0</v>
      </c>
      <c r="Y129">
        <v>7.8380900000000002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7.8380900000000002</v>
      </c>
      <c r="AI129">
        <v>20.392299999999999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3.84368</v>
      </c>
      <c r="AP129">
        <v>0</v>
      </c>
      <c r="AQ129">
        <v>0</v>
      </c>
      <c r="AR129">
        <v>5.3759800000000002</v>
      </c>
      <c r="AS129">
        <v>0</v>
      </c>
      <c r="AT129">
        <v>4.9255100000000001</v>
      </c>
      <c r="AU129">
        <v>34.537500000000001</v>
      </c>
      <c r="AV129">
        <v>0</v>
      </c>
      <c r="AW129">
        <v>0</v>
      </c>
      <c r="AX129">
        <v>0</v>
      </c>
      <c r="AY129">
        <v>79.603300000000004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79.603300000000004</v>
      </c>
      <c r="BI129">
        <v>246.071</v>
      </c>
      <c r="BJ129" t="s">
        <v>67</v>
      </c>
      <c r="BK129">
        <v>0</v>
      </c>
      <c r="BL129">
        <v>0</v>
      </c>
      <c r="BM129">
        <v>0</v>
      </c>
      <c r="BN129">
        <v>0</v>
      </c>
      <c r="BO129">
        <v>0</v>
      </c>
      <c r="BP129">
        <v>0</v>
      </c>
      <c r="BQ129">
        <v>0</v>
      </c>
      <c r="BR129">
        <v>0</v>
      </c>
      <c r="BS129">
        <v>0</v>
      </c>
      <c r="BT129">
        <v>0</v>
      </c>
      <c r="BU129">
        <v>0</v>
      </c>
      <c r="BV129">
        <v>0</v>
      </c>
      <c r="BW129">
        <v>0</v>
      </c>
      <c r="BX129">
        <v>0</v>
      </c>
      <c r="BY129">
        <v>0</v>
      </c>
      <c r="BZ129">
        <v>0</v>
      </c>
    </row>
    <row r="130" spans="1:78" x14ac:dyDescent="0.35">
      <c r="A130" t="s">
        <v>2045</v>
      </c>
      <c r="B130" t="s">
        <v>2177</v>
      </c>
      <c r="C130" s="1" t="str">
        <f t="shared" si="5"/>
        <v>RtS</v>
      </c>
      <c r="D130" s="1" t="str">
        <f t="shared" si="6"/>
        <v>CZ15</v>
      </c>
      <c r="E130" s="1" t="str">
        <f t="shared" si="7"/>
        <v>v11</v>
      </c>
      <c r="F130" s="1" t="str">
        <f t="shared" si="8"/>
        <v>PkgAC2SpP-240to760</v>
      </c>
      <c r="G130" s="1" t="str">
        <f t="shared" si="9"/>
        <v>Base</v>
      </c>
      <c r="H130">
        <v>24998.5</v>
      </c>
      <c r="I130">
        <v>39.601799999999997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11.718</v>
      </c>
      <c r="P130">
        <v>0.144681</v>
      </c>
      <c r="Q130">
        <v>0</v>
      </c>
      <c r="R130">
        <v>21.490500000000001</v>
      </c>
      <c r="S130">
        <v>0</v>
      </c>
      <c r="T130">
        <v>26.261399999999998</v>
      </c>
      <c r="U130">
        <v>99.216300000000004</v>
      </c>
      <c r="V130">
        <v>0</v>
      </c>
      <c r="W130">
        <v>0</v>
      </c>
      <c r="X130">
        <v>0</v>
      </c>
      <c r="Y130">
        <v>4.9747000000000003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4.9747000000000003</v>
      </c>
      <c r="AI130">
        <v>29.037400000000002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4.4428900000000002</v>
      </c>
      <c r="AP130">
        <v>0</v>
      </c>
      <c r="AQ130">
        <v>0</v>
      </c>
      <c r="AR130">
        <v>5.3759800000000002</v>
      </c>
      <c r="AS130">
        <v>0</v>
      </c>
      <c r="AT130">
        <v>4.9255100000000001</v>
      </c>
      <c r="AU130">
        <v>43.781700000000001</v>
      </c>
      <c r="AV130">
        <v>0</v>
      </c>
      <c r="AW130">
        <v>0</v>
      </c>
      <c r="AX130">
        <v>0</v>
      </c>
      <c r="AY130">
        <v>63.423499999999997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63.423499999999997</v>
      </c>
      <c r="BI130">
        <v>239.804</v>
      </c>
      <c r="BJ130" t="s">
        <v>67</v>
      </c>
      <c r="BK130">
        <v>0</v>
      </c>
      <c r="BL130">
        <v>0</v>
      </c>
      <c r="BM130">
        <v>0</v>
      </c>
      <c r="BN130">
        <v>0</v>
      </c>
      <c r="BO130">
        <v>0</v>
      </c>
      <c r="BP130">
        <v>0</v>
      </c>
      <c r="BQ130">
        <v>0</v>
      </c>
      <c r="BR130">
        <v>0</v>
      </c>
      <c r="BS130">
        <v>0</v>
      </c>
      <c r="BT130">
        <v>0</v>
      </c>
      <c r="BU130">
        <v>0</v>
      </c>
      <c r="BV130">
        <v>0</v>
      </c>
      <c r="BW130">
        <v>0</v>
      </c>
      <c r="BX130">
        <v>0</v>
      </c>
      <c r="BY130">
        <v>0</v>
      </c>
      <c r="BZ130">
        <v>0</v>
      </c>
    </row>
    <row r="131" spans="1:78" x14ac:dyDescent="0.35">
      <c r="A131" t="s">
        <v>2045</v>
      </c>
      <c r="B131" t="s">
        <v>2178</v>
      </c>
      <c r="C131" s="1" t="str">
        <f t="shared" si="5"/>
        <v>RtS</v>
      </c>
      <c r="D131" s="1" t="str">
        <f t="shared" si="6"/>
        <v>CZ15</v>
      </c>
      <c r="E131" s="1" t="str">
        <f t="shared" si="7"/>
        <v>v11</v>
      </c>
      <c r="F131" s="1" t="str">
        <f t="shared" si="8"/>
        <v>PkgAC2SpP-240to760</v>
      </c>
      <c r="G131" s="1" t="str">
        <f t="shared" si="9"/>
        <v>Meas</v>
      </c>
      <c r="H131">
        <v>24998.5</v>
      </c>
      <c r="I131">
        <v>31.226700000000001</v>
      </c>
      <c r="J131">
        <v>0</v>
      </c>
      <c r="K131">
        <v>0</v>
      </c>
      <c r="L131">
        <v>0</v>
      </c>
      <c r="M131">
        <v>0</v>
      </c>
      <c r="N131">
        <v>0</v>
      </c>
      <c r="O131">
        <v>11.411799999999999</v>
      </c>
      <c r="P131">
        <v>0.144681</v>
      </c>
      <c r="Q131">
        <v>0</v>
      </c>
      <c r="R131">
        <v>21.490500000000001</v>
      </c>
      <c r="S131">
        <v>0</v>
      </c>
      <c r="T131">
        <v>26.261399999999998</v>
      </c>
      <c r="U131">
        <v>90.534999999999997</v>
      </c>
      <c r="V131">
        <v>0</v>
      </c>
      <c r="W131">
        <v>0</v>
      </c>
      <c r="X131">
        <v>0</v>
      </c>
      <c r="Y131">
        <v>4.9747000000000003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4.9747000000000003</v>
      </c>
      <c r="AI131">
        <v>19.002500000000001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3.5629300000000002</v>
      </c>
      <c r="AP131">
        <v>0</v>
      </c>
      <c r="AQ131">
        <v>0</v>
      </c>
      <c r="AR131">
        <v>5.3759800000000002</v>
      </c>
      <c r="AS131">
        <v>0</v>
      </c>
      <c r="AT131">
        <v>4.9255100000000001</v>
      </c>
      <c r="AU131">
        <v>32.866999999999997</v>
      </c>
      <c r="AV131">
        <v>0</v>
      </c>
      <c r="AW131">
        <v>0</v>
      </c>
      <c r="AX131">
        <v>0</v>
      </c>
      <c r="AY131">
        <v>63.423499999999997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63.423499999999997</v>
      </c>
      <c r="BI131">
        <v>228.869</v>
      </c>
      <c r="BJ131" t="s">
        <v>67</v>
      </c>
      <c r="BK131">
        <v>0</v>
      </c>
      <c r="BL131">
        <v>0</v>
      </c>
      <c r="BM131">
        <v>0</v>
      </c>
      <c r="BN131">
        <v>0</v>
      </c>
      <c r="BO131">
        <v>0</v>
      </c>
      <c r="BP131">
        <v>0</v>
      </c>
      <c r="BQ131">
        <v>0</v>
      </c>
      <c r="BR131">
        <v>0</v>
      </c>
      <c r="BS131">
        <v>0</v>
      </c>
      <c r="BT131">
        <v>0</v>
      </c>
      <c r="BU131">
        <v>0</v>
      </c>
      <c r="BV131">
        <v>0</v>
      </c>
      <c r="BW131">
        <v>0</v>
      </c>
      <c r="BX131">
        <v>0</v>
      </c>
      <c r="BY131">
        <v>0</v>
      </c>
      <c r="BZ131">
        <v>0</v>
      </c>
    </row>
    <row r="132" spans="1:78" x14ac:dyDescent="0.35">
      <c r="A132" t="s">
        <v>2045</v>
      </c>
      <c r="B132" t="s">
        <v>2179</v>
      </c>
      <c r="C132" s="1" t="str">
        <f t="shared" si="5"/>
        <v>RtS</v>
      </c>
      <c r="D132" s="1" t="str">
        <f t="shared" si="6"/>
        <v>CZ15</v>
      </c>
      <c r="E132" s="1" t="str">
        <f t="shared" si="7"/>
        <v>v15</v>
      </c>
      <c r="F132" s="1" t="str">
        <f t="shared" si="8"/>
        <v>PkgAC2SpP-240to760</v>
      </c>
      <c r="G132" s="1" t="str">
        <f t="shared" si="9"/>
        <v>Base</v>
      </c>
      <c r="H132">
        <v>24998.5</v>
      </c>
      <c r="I132">
        <v>34.743000000000002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12.3</v>
      </c>
      <c r="P132">
        <v>0.14424100000000001</v>
      </c>
      <c r="Q132">
        <v>0</v>
      </c>
      <c r="R132">
        <v>21.490500000000001</v>
      </c>
      <c r="S132">
        <v>0</v>
      </c>
      <c r="T132">
        <v>22.467700000000001</v>
      </c>
      <c r="U132">
        <v>91.145399999999995</v>
      </c>
      <c r="V132">
        <v>0</v>
      </c>
      <c r="W132">
        <v>0</v>
      </c>
      <c r="X132">
        <v>0</v>
      </c>
      <c r="Y132">
        <v>6.1150900000000004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6.1150900000000004</v>
      </c>
      <c r="AI132">
        <v>28.700600000000001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4.3850100000000003</v>
      </c>
      <c r="AP132">
        <v>0</v>
      </c>
      <c r="AQ132">
        <v>0</v>
      </c>
      <c r="AR132">
        <v>5.3759800000000002</v>
      </c>
      <c r="AS132">
        <v>0</v>
      </c>
      <c r="AT132">
        <v>4.1913999999999998</v>
      </c>
      <c r="AU132">
        <v>42.652999999999999</v>
      </c>
      <c r="AV132">
        <v>0</v>
      </c>
      <c r="AW132">
        <v>0</v>
      </c>
      <c r="AX132">
        <v>0</v>
      </c>
      <c r="AY132">
        <v>66.437200000000004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66.437200000000004</v>
      </c>
      <c r="BI132">
        <v>237.13399999999999</v>
      </c>
      <c r="BJ132" t="s">
        <v>67</v>
      </c>
      <c r="BK132">
        <v>0</v>
      </c>
      <c r="BL132">
        <v>0</v>
      </c>
      <c r="BM132">
        <v>0</v>
      </c>
      <c r="BN132">
        <v>0</v>
      </c>
      <c r="BO132">
        <v>0</v>
      </c>
      <c r="BP132">
        <v>0</v>
      </c>
      <c r="BQ132">
        <v>0</v>
      </c>
      <c r="BR132">
        <v>0</v>
      </c>
      <c r="BS132">
        <v>0</v>
      </c>
      <c r="BT132">
        <v>0</v>
      </c>
      <c r="BU132">
        <v>0</v>
      </c>
      <c r="BV132">
        <v>0</v>
      </c>
      <c r="BW132">
        <v>0</v>
      </c>
      <c r="BX132">
        <v>0</v>
      </c>
      <c r="BY132">
        <v>0</v>
      </c>
      <c r="BZ132">
        <v>0</v>
      </c>
    </row>
    <row r="133" spans="1:78" x14ac:dyDescent="0.35">
      <c r="A133" t="s">
        <v>2045</v>
      </c>
      <c r="B133" t="s">
        <v>2180</v>
      </c>
      <c r="C133" s="1" t="str">
        <f t="shared" si="5"/>
        <v>RtS</v>
      </c>
      <c r="D133" s="1" t="str">
        <f t="shared" si="6"/>
        <v>CZ15</v>
      </c>
      <c r="E133" s="1" t="str">
        <f t="shared" si="7"/>
        <v>v15</v>
      </c>
      <c r="F133" s="1" t="str">
        <f t="shared" si="8"/>
        <v>PkgAC2SpP-240to760</v>
      </c>
      <c r="G133" s="1" t="str">
        <f t="shared" si="9"/>
        <v>Meas</v>
      </c>
      <c r="H133">
        <v>24998.5</v>
      </c>
      <c r="I133">
        <v>26.5975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12.023</v>
      </c>
      <c r="P133">
        <v>0.14424100000000001</v>
      </c>
      <c r="Q133">
        <v>0</v>
      </c>
      <c r="R133">
        <v>21.490500000000001</v>
      </c>
      <c r="S133">
        <v>0</v>
      </c>
      <c r="T133">
        <v>22.467700000000001</v>
      </c>
      <c r="U133">
        <v>82.722899999999996</v>
      </c>
      <c r="V133">
        <v>0</v>
      </c>
      <c r="W133">
        <v>0</v>
      </c>
      <c r="X133">
        <v>0</v>
      </c>
      <c r="Y133">
        <v>6.1151099999999996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6.1151099999999996</v>
      </c>
      <c r="AI133">
        <v>18.7927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3.5154800000000002</v>
      </c>
      <c r="AP133">
        <v>0</v>
      </c>
      <c r="AQ133">
        <v>0</v>
      </c>
      <c r="AR133">
        <v>5.3759800000000002</v>
      </c>
      <c r="AS133">
        <v>0</v>
      </c>
      <c r="AT133">
        <v>4.1913999999999998</v>
      </c>
      <c r="AU133">
        <v>31.875499999999999</v>
      </c>
      <c r="AV133">
        <v>0</v>
      </c>
      <c r="AW133">
        <v>0</v>
      </c>
      <c r="AX133">
        <v>0</v>
      </c>
      <c r="AY133">
        <v>66.437200000000004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66.437200000000004</v>
      </c>
      <c r="BI133">
        <v>226.30500000000001</v>
      </c>
      <c r="BJ133" t="s">
        <v>67</v>
      </c>
      <c r="BK133">
        <v>0</v>
      </c>
      <c r="BL133">
        <v>0</v>
      </c>
      <c r="BM133">
        <v>0</v>
      </c>
      <c r="BN133">
        <v>0</v>
      </c>
      <c r="BO133">
        <v>0</v>
      </c>
      <c r="BP133">
        <v>0</v>
      </c>
      <c r="BQ133">
        <v>0</v>
      </c>
      <c r="BR133">
        <v>0</v>
      </c>
      <c r="BS133">
        <v>0</v>
      </c>
      <c r="BT133">
        <v>0</v>
      </c>
      <c r="BU133">
        <v>0</v>
      </c>
      <c r="BV133">
        <v>0</v>
      </c>
      <c r="BW133">
        <v>0</v>
      </c>
      <c r="BX133">
        <v>0</v>
      </c>
      <c r="BY133">
        <v>0</v>
      </c>
      <c r="BZ133">
        <v>0</v>
      </c>
    </row>
    <row r="134" spans="1:78" x14ac:dyDescent="0.35">
      <c r="A134" t="s">
        <v>2046</v>
      </c>
      <c r="B134" t="s">
        <v>2181</v>
      </c>
      <c r="C134" s="1" t="str">
        <f t="shared" ref="C134:C157" si="10">LEFT(B134,3)</f>
        <v>SCn</v>
      </c>
      <c r="D134" s="1" t="str">
        <f t="shared" ref="D134:D157" si="11">CONCATENATE("CZ", MID(B134,7,2))</f>
        <v>CZ15</v>
      </c>
      <c r="E134" s="1" t="str">
        <f t="shared" si="7"/>
        <v>v03</v>
      </c>
      <c r="F134" s="1" t="str">
        <f t="shared" si="8"/>
        <v>PkgAC2SpP-240to760</v>
      </c>
      <c r="G134" s="1" t="str">
        <f t="shared" si="9"/>
        <v>Base</v>
      </c>
      <c r="H134">
        <v>24998.5</v>
      </c>
      <c r="I134">
        <v>488.18400000000003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224.185</v>
      </c>
      <c r="P134">
        <v>2.8963399999999999</v>
      </c>
      <c r="Q134">
        <v>0</v>
      </c>
      <c r="R134">
        <v>311.49900000000002</v>
      </c>
      <c r="S134">
        <v>0</v>
      </c>
      <c r="T134">
        <v>353.20600000000002</v>
      </c>
      <c r="U134">
        <v>1379.97</v>
      </c>
      <c r="V134">
        <v>0</v>
      </c>
      <c r="W134">
        <v>0</v>
      </c>
      <c r="X134">
        <v>0</v>
      </c>
      <c r="Y134">
        <v>542.96600000000001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542.96600000000001</v>
      </c>
      <c r="AI134">
        <v>446.49799999999999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61.556100000000001</v>
      </c>
      <c r="AP134">
        <v>0</v>
      </c>
      <c r="AQ134">
        <v>0</v>
      </c>
      <c r="AR134">
        <v>74.862200000000001</v>
      </c>
      <c r="AS134">
        <v>0</v>
      </c>
      <c r="AT134">
        <v>102.629</v>
      </c>
      <c r="AU134">
        <v>685.54499999999996</v>
      </c>
      <c r="AV134">
        <v>0</v>
      </c>
      <c r="AW134">
        <v>0</v>
      </c>
      <c r="AX134">
        <v>0</v>
      </c>
      <c r="AY134">
        <v>2369.27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2369.27</v>
      </c>
      <c r="BI134">
        <v>3942.2</v>
      </c>
      <c r="BJ134" t="s">
        <v>67</v>
      </c>
      <c r="BK134">
        <v>0</v>
      </c>
      <c r="BL134">
        <v>0</v>
      </c>
      <c r="BM134">
        <v>0</v>
      </c>
      <c r="BN134">
        <v>0</v>
      </c>
      <c r="BO134">
        <v>0</v>
      </c>
      <c r="BP134">
        <v>0</v>
      </c>
      <c r="BQ134">
        <v>0</v>
      </c>
      <c r="BR134">
        <v>0</v>
      </c>
      <c r="BS134">
        <v>0</v>
      </c>
      <c r="BT134">
        <v>0</v>
      </c>
      <c r="BU134">
        <v>0</v>
      </c>
      <c r="BV134">
        <v>0</v>
      </c>
      <c r="BW134">
        <v>0</v>
      </c>
      <c r="BX134">
        <v>0</v>
      </c>
      <c r="BY134">
        <v>0</v>
      </c>
      <c r="BZ134">
        <v>0</v>
      </c>
    </row>
    <row r="135" spans="1:78" x14ac:dyDescent="0.35">
      <c r="A135" t="s">
        <v>2046</v>
      </c>
      <c r="B135" t="s">
        <v>2182</v>
      </c>
      <c r="C135" s="1" t="str">
        <f t="shared" si="10"/>
        <v>SCn</v>
      </c>
      <c r="D135" s="1" t="str">
        <f t="shared" si="11"/>
        <v>CZ15</v>
      </c>
      <c r="E135" s="1" t="str">
        <f t="shared" ref="E135:E157" si="12">_xlfn.CONCAT("v",MID(B135,11,2))</f>
        <v>v03</v>
      </c>
      <c r="F135" s="1" t="str">
        <f t="shared" ref="F135:F157" si="13">F134</f>
        <v>PkgAC2SpP-240to760</v>
      </c>
      <c r="G135" s="1" t="str">
        <f t="shared" ref="G135:G157" si="14">RIGHT(B135,4)</f>
        <v>Meas</v>
      </c>
      <c r="H135">
        <v>24998.5</v>
      </c>
      <c r="I135">
        <v>383.786</v>
      </c>
      <c r="J135">
        <v>0</v>
      </c>
      <c r="K135">
        <v>0</v>
      </c>
      <c r="L135">
        <v>0</v>
      </c>
      <c r="M135">
        <v>0</v>
      </c>
      <c r="N135">
        <v>0</v>
      </c>
      <c r="O135">
        <v>222.65</v>
      </c>
      <c r="P135">
        <v>2.8963399999999999</v>
      </c>
      <c r="Q135">
        <v>0</v>
      </c>
      <c r="R135">
        <v>311.49900000000002</v>
      </c>
      <c r="S135">
        <v>0</v>
      </c>
      <c r="T135">
        <v>353.20600000000002</v>
      </c>
      <c r="U135">
        <v>1274.04</v>
      </c>
      <c r="V135">
        <v>0</v>
      </c>
      <c r="W135">
        <v>0</v>
      </c>
      <c r="X135">
        <v>0</v>
      </c>
      <c r="Y135">
        <v>542.96799999999996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542.96799999999996</v>
      </c>
      <c r="AI135">
        <v>263.12900000000002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50.052999999999997</v>
      </c>
      <c r="AP135">
        <v>0</v>
      </c>
      <c r="AQ135">
        <v>0</v>
      </c>
      <c r="AR135">
        <v>74.862200000000001</v>
      </c>
      <c r="AS135">
        <v>0</v>
      </c>
      <c r="AT135">
        <v>102.629</v>
      </c>
      <c r="AU135">
        <v>490.673</v>
      </c>
      <c r="AV135">
        <v>0</v>
      </c>
      <c r="AW135">
        <v>0</v>
      </c>
      <c r="AX135">
        <v>0</v>
      </c>
      <c r="AY135">
        <v>2369.27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2369.27</v>
      </c>
      <c r="BI135">
        <v>3758.95</v>
      </c>
      <c r="BJ135" t="s">
        <v>67</v>
      </c>
      <c r="BK135">
        <v>0</v>
      </c>
      <c r="BL135">
        <v>0</v>
      </c>
      <c r="BM135">
        <v>0</v>
      </c>
      <c r="BN135">
        <v>0</v>
      </c>
      <c r="BO135">
        <v>0</v>
      </c>
      <c r="BP135">
        <v>0</v>
      </c>
      <c r="BQ135">
        <v>0</v>
      </c>
      <c r="BR135">
        <v>0</v>
      </c>
      <c r="BS135">
        <v>0</v>
      </c>
      <c r="BT135">
        <v>0</v>
      </c>
      <c r="BU135">
        <v>0</v>
      </c>
      <c r="BV135">
        <v>0</v>
      </c>
      <c r="BW135">
        <v>0</v>
      </c>
      <c r="BX135">
        <v>0</v>
      </c>
      <c r="BY135">
        <v>0</v>
      </c>
      <c r="BZ135">
        <v>0</v>
      </c>
    </row>
    <row r="136" spans="1:78" x14ac:dyDescent="0.35">
      <c r="A136" t="s">
        <v>2046</v>
      </c>
      <c r="B136" t="s">
        <v>2183</v>
      </c>
      <c r="C136" s="1" t="str">
        <f t="shared" si="10"/>
        <v>SCn</v>
      </c>
      <c r="D136" s="1" t="str">
        <f t="shared" si="11"/>
        <v>CZ15</v>
      </c>
      <c r="E136" s="1" t="str">
        <f t="shared" si="12"/>
        <v>v07</v>
      </c>
      <c r="F136" s="1" t="str">
        <f t="shared" si="13"/>
        <v>PkgAC2SpP-240to760</v>
      </c>
      <c r="G136" s="1" t="str">
        <f t="shared" si="14"/>
        <v>Base</v>
      </c>
      <c r="H136">
        <v>24998.5</v>
      </c>
      <c r="I136">
        <v>470.76400000000001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207.06700000000001</v>
      </c>
      <c r="P136">
        <v>2.7652399999999999</v>
      </c>
      <c r="Q136">
        <v>0</v>
      </c>
      <c r="R136">
        <v>311.49900000000002</v>
      </c>
      <c r="S136">
        <v>0</v>
      </c>
      <c r="T136">
        <v>353.20600000000002</v>
      </c>
      <c r="U136">
        <v>1345.3</v>
      </c>
      <c r="V136">
        <v>0</v>
      </c>
      <c r="W136">
        <v>0</v>
      </c>
      <c r="X136">
        <v>0</v>
      </c>
      <c r="Y136">
        <v>465.41800000000001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465.41800000000001</v>
      </c>
      <c r="AI136">
        <v>428.39100000000002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59.317399999999999</v>
      </c>
      <c r="AP136">
        <v>0</v>
      </c>
      <c r="AQ136">
        <v>0</v>
      </c>
      <c r="AR136">
        <v>74.862200000000001</v>
      </c>
      <c r="AS136">
        <v>0</v>
      </c>
      <c r="AT136">
        <v>102.629</v>
      </c>
      <c r="AU136">
        <v>665.19899999999996</v>
      </c>
      <c r="AV136">
        <v>0</v>
      </c>
      <c r="AW136">
        <v>0</v>
      </c>
      <c r="AX136">
        <v>0</v>
      </c>
      <c r="AY136">
        <v>2232.23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2232.23</v>
      </c>
      <c r="BI136">
        <v>3788.47</v>
      </c>
      <c r="BJ136" t="s">
        <v>67</v>
      </c>
      <c r="BK136">
        <v>0</v>
      </c>
      <c r="BL136">
        <v>0</v>
      </c>
      <c r="BM136">
        <v>0</v>
      </c>
      <c r="BN136">
        <v>0</v>
      </c>
      <c r="BO136">
        <v>0</v>
      </c>
      <c r="BP136">
        <v>0</v>
      </c>
      <c r="BQ136">
        <v>0</v>
      </c>
      <c r="BR136">
        <v>0</v>
      </c>
      <c r="BS136">
        <v>0</v>
      </c>
      <c r="BT136">
        <v>0</v>
      </c>
      <c r="BU136">
        <v>0</v>
      </c>
      <c r="BV136">
        <v>0</v>
      </c>
      <c r="BW136">
        <v>0</v>
      </c>
      <c r="BX136">
        <v>0</v>
      </c>
      <c r="BY136">
        <v>0</v>
      </c>
      <c r="BZ136">
        <v>0</v>
      </c>
    </row>
    <row r="137" spans="1:78" x14ac:dyDescent="0.35">
      <c r="A137" t="s">
        <v>2046</v>
      </c>
      <c r="B137" t="s">
        <v>2184</v>
      </c>
      <c r="C137" s="1" t="str">
        <f t="shared" si="10"/>
        <v>SCn</v>
      </c>
      <c r="D137" s="1" t="str">
        <f t="shared" si="11"/>
        <v>CZ15</v>
      </c>
      <c r="E137" s="1" t="str">
        <f t="shared" si="12"/>
        <v>v07</v>
      </c>
      <c r="F137" s="1" t="str">
        <f t="shared" si="13"/>
        <v>PkgAC2SpP-240to760</v>
      </c>
      <c r="G137" s="1" t="str">
        <f t="shared" si="14"/>
        <v>Meas</v>
      </c>
      <c r="H137">
        <v>24998.5</v>
      </c>
      <c r="I137">
        <v>370.45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205.56800000000001</v>
      </c>
      <c r="P137">
        <v>2.7652399999999999</v>
      </c>
      <c r="Q137">
        <v>0</v>
      </c>
      <c r="R137">
        <v>311.49900000000002</v>
      </c>
      <c r="S137">
        <v>0</v>
      </c>
      <c r="T137">
        <v>353.20600000000002</v>
      </c>
      <c r="U137">
        <v>1243.49</v>
      </c>
      <c r="V137">
        <v>0</v>
      </c>
      <c r="W137">
        <v>0</v>
      </c>
      <c r="X137">
        <v>0</v>
      </c>
      <c r="Y137">
        <v>465.41800000000001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465.41800000000001</v>
      </c>
      <c r="AI137">
        <v>252.53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48.032800000000002</v>
      </c>
      <c r="AP137">
        <v>0</v>
      </c>
      <c r="AQ137">
        <v>0</v>
      </c>
      <c r="AR137">
        <v>74.862200000000001</v>
      </c>
      <c r="AS137">
        <v>0</v>
      </c>
      <c r="AT137">
        <v>102.629</v>
      </c>
      <c r="AU137">
        <v>478.05399999999997</v>
      </c>
      <c r="AV137">
        <v>0</v>
      </c>
      <c r="AW137">
        <v>0</v>
      </c>
      <c r="AX137">
        <v>0</v>
      </c>
      <c r="AY137">
        <v>2232.23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2232.23</v>
      </c>
      <c r="BI137">
        <v>3606.43</v>
      </c>
      <c r="BJ137" t="s">
        <v>67</v>
      </c>
      <c r="BK137">
        <v>0</v>
      </c>
      <c r="BL137">
        <v>0</v>
      </c>
      <c r="BM137">
        <v>0</v>
      </c>
      <c r="BN137">
        <v>0</v>
      </c>
      <c r="BO137">
        <v>0</v>
      </c>
      <c r="BP137">
        <v>0</v>
      </c>
      <c r="BQ137">
        <v>0</v>
      </c>
      <c r="BR137">
        <v>0</v>
      </c>
      <c r="BS137">
        <v>0</v>
      </c>
      <c r="BT137">
        <v>0</v>
      </c>
      <c r="BU137">
        <v>0</v>
      </c>
      <c r="BV137">
        <v>0</v>
      </c>
      <c r="BW137">
        <v>0</v>
      </c>
      <c r="BX137">
        <v>0</v>
      </c>
      <c r="BY137">
        <v>0</v>
      </c>
      <c r="BZ137">
        <v>0</v>
      </c>
    </row>
    <row r="138" spans="1:78" x14ac:dyDescent="0.35">
      <c r="A138" t="s">
        <v>2047</v>
      </c>
      <c r="B138" t="s">
        <v>2185</v>
      </c>
      <c r="C138" s="1" t="str">
        <f t="shared" si="10"/>
        <v>SCn</v>
      </c>
      <c r="D138" s="1" t="str">
        <f t="shared" si="11"/>
        <v>CZ15</v>
      </c>
      <c r="E138" s="1" t="str">
        <f t="shared" si="12"/>
        <v>v11</v>
      </c>
      <c r="F138" s="1" t="str">
        <f t="shared" si="13"/>
        <v>PkgAC2SpP-240to760</v>
      </c>
      <c r="G138" s="1" t="str">
        <f t="shared" si="14"/>
        <v>Base</v>
      </c>
      <c r="H138">
        <v>24998.5</v>
      </c>
      <c r="I138">
        <v>415.99900000000002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187.614</v>
      </c>
      <c r="P138">
        <v>2.4216500000000001</v>
      </c>
      <c r="Q138">
        <v>0</v>
      </c>
      <c r="R138">
        <v>311.49900000000002</v>
      </c>
      <c r="S138">
        <v>0</v>
      </c>
      <c r="T138">
        <v>353.20600000000002</v>
      </c>
      <c r="U138">
        <v>1270.74</v>
      </c>
      <c r="V138">
        <v>0</v>
      </c>
      <c r="W138">
        <v>0</v>
      </c>
      <c r="X138">
        <v>0</v>
      </c>
      <c r="Y138">
        <v>318.39999999999998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318.39999999999998</v>
      </c>
      <c r="AI138">
        <v>375.65100000000001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52.341900000000003</v>
      </c>
      <c r="AP138">
        <v>0</v>
      </c>
      <c r="AQ138">
        <v>0</v>
      </c>
      <c r="AR138">
        <v>74.862200000000001</v>
      </c>
      <c r="AS138">
        <v>0</v>
      </c>
      <c r="AT138">
        <v>102.629</v>
      </c>
      <c r="AU138">
        <v>605.48400000000004</v>
      </c>
      <c r="AV138">
        <v>0</v>
      </c>
      <c r="AW138">
        <v>0</v>
      </c>
      <c r="AX138">
        <v>0</v>
      </c>
      <c r="AY138">
        <v>1843.19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1843.19</v>
      </c>
      <c r="BI138">
        <v>3370.39</v>
      </c>
      <c r="BJ138" t="s">
        <v>67</v>
      </c>
      <c r="BK138">
        <v>0</v>
      </c>
      <c r="BL138">
        <v>0</v>
      </c>
      <c r="BM138">
        <v>0</v>
      </c>
      <c r="BN138">
        <v>0</v>
      </c>
      <c r="BO138">
        <v>0</v>
      </c>
      <c r="BP138">
        <v>0</v>
      </c>
      <c r="BQ138">
        <v>0</v>
      </c>
      <c r="BR138">
        <v>0</v>
      </c>
      <c r="BS138">
        <v>0</v>
      </c>
      <c r="BT138">
        <v>0</v>
      </c>
      <c r="BU138">
        <v>0</v>
      </c>
      <c r="BV138">
        <v>0</v>
      </c>
      <c r="BW138">
        <v>0</v>
      </c>
      <c r="BX138">
        <v>0</v>
      </c>
      <c r="BY138">
        <v>0</v>
      </c>
      <c r="BZ138">
        <v>0</v>
      </c>
    </row>
    <row r="139" spans="1:78" x14ac:dyDescent="0.35">
      <c r="A139" t="s">
        <v>2047</v>
      </c>
      <c r="B139" t="s">
        <v>2186</v>
      </c>
      <c r="C139" s="1" t="str">
        <f t="shared" si="10"/>
        <v>SCn</v>
      </c>
      <c r="D139" s="1" t="str">
        <f t="shared" si="11"/>
        <v>CZ15</v>
      </c>
      <c r="E139" s="1" t="str">
        <f t="shared" si="12"/>
        <v>v11</v>
      </c>
      <c r="F139" s="1" t="str">
        <f t="shared" si="13"/>
        <v>PkgAC2SpP-240to760</v>
      </c>
      <c r="G139" s="1" t="str">
        <f t="shared" si="14"/>
        <v>Meas</v>
      </c>
      <c r="H139">
        <v>24998.5</v>
      </c>
      <c r="I139">
        <v>328.88400000000001</v>
      </c>
      <c r="J139">
        <v>0</v>
      </c>
      <c r="K139">
        <v>0</v>
      </c>
      <c r="L139">
        <v>0</v>
      </c>
      <c r="M139">
        <v>0</v>
      </c>
      <c r="N139">
        <v>0</v>
      </c>
      <c r="O139">
        <v>186.416</v>
      </c>
      <c r="P139">
        <v>2.4216500000000001</v>
      </c>
      <c r="Q139">
        <v>0</v>
      </c>
      <c r="R139">
        <v>311.49900000000002</v>
      </c>
      <c r="S139">
        <v>0</v>
      </c>
      <c r="T139">
        <v>353.20600000000002</v>
      </c>
      <c r="U139">
        <v>1182.43</v>
      </c>
      <c r="V139">
        <v>0</v>
      </c>
      <c r="W139">
        <v>0</v>
      </c>
      <c r="X139">
        <v>0</v>
      </c>
      <c r="Y139">
        <v>318.39999999999998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318.39999999999998</v>
      </c>
      <c r="AI139">
        <v>217.59399999999999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41.948099999999997</v>
      </c>
      <c r="AP139">
        <v>0</v>
      </c>
      <c r="AQ139">
        <v>0</v>
      </c>
      <c r="AR139">
        <v>74.862200000000001</v>
      </c>
      <c r="AS139">
        <v>0</v>
      </c>
      <c r="AT139">
        <v>106.17100000000001</v>
      </c>
      <c r="AU139">
        <v>440.57499999999999</v>
      </c>
      <c r="AV139">
        <v>0</v>
      </c>
      <c r="AW139">
        <v>0</v>
      </c>
      <c r="AX139">
        <v>0</v>
      </c>
      <c r="AY139">
        <v>1843.19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1843.19</v>
      </c>
      <c r="BI139">
        <v>3192.46</v>
      </c>
      <c r="BJ139" t="s">
        <v>67</v>
      </c>
      <c r="BK139">
        <v>0</v>
      </c>
      <c r="BL139">
        <v>0</v>
      </c>
      <c r="BM139">
        <v>0</v>
      </c>
      <c r="BN139">
        <v>0</v>
      </c>
      <c r="BO139">
        <v>0</v>
      </c>
      <c r="BP139">
        <v>0</v>
      </c>
      <c r="BQ139">
        <v>0</v>
      </c>
      <c r="BR139">
        <v>0</v>
      </c>
      <c r="BS139">
        <v>0</v>
      </c>
      <c r="BT139">
        <v>0</v>
      </c>
      <c r="BU139">
        <v>0</v>
      </c>
      <c r="BV139">
        <v>0</v>
      </c>
      <c r="BW139">
        <v>0</v>
      </c>
      <c r="BX139">
        <v>0</v>
      </c>
      <c r="BY139">
        <v>0</v>
      </c>
      <c r="BZ139">
        <v>0</v>
      </c>
    </row>
    <row r="140" spans="1:78" x14ac:dyDescent="0.35">
      <c r="A140" t="s">
        <v>2047</v>
      </c>
      <c r="B140" t="s">
        <v>2187</v>
      </c>
      <c r="C140" s="1" t="str">
        <f t="shared" si="10"/>
        <v>SCn</v>
      </c>
      <c r="D140" s="1" t="str">
        <f t="shared" si="11"/>
        <v>CZ15</v>
      </c>
      <c r="E140" s="1" t="str">
        <f t="shared" si="12"/>
        <v>v15</v>
      </c>
      <c r="F140" s="1" t="str">
        <f t="shared" si="13"/>
        <v>PkgAC2SpP-240to760</v>
      </c>
      <c r="G140" s="1" t="str">
        <f t="shared" si="14"/>
        <v>Base</v>
      </c>
      <c r="H140">
        <v>24998.5</v>
      </c>
      <c r="I140">
        <v>395.92200000000003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191.70699999999999</v>
      </c>
      <c r="P140">
        <v>2.4382999999999999</v>
      </c>
      <c r="Q140">
        <v>0</v>
      </c>
      <c r="R140">
        <v>311.49900000000002</v>
      </c>
      <c r="S140">
        <v>0</v>
      </c>
      <c r="T140">
        <v>353.20600000000002</v>
      </c>
      <c r="U140">
        <v>1254.78</v>
      </c>
      <c r="V140">
        <v>0</v>
      </c>
      <c r="W140">
        <v>0</v>
      </c>
      <c r="X140">
        <v>0</v>
      </c>
      <c r="Y140">
        <v>306.077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306.077</v>
      </c>
      <c r="AI140">
        <v>374.88900000000001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51.769799999999996</v>
      </c>
      <c r="AP140">
        <v>0</v>
      </c>
      <c r="AQ140">
        <v>0</v>
      </c>
      <c r="AR140">
        <v>74.862200000000001</v>
      </c>
      <c r="AS140">
        <v>0</v>
      </c>
      <c r="AT140">
        <v>102.629</v>
      </c>
      <c r="AU140">
        <v>604.15</v>
      </c>
      <c r="AV140">
        <v>0</v>
      </c>
      <c r="AW140">
        <v>0</v>
      </c>
      <c r="AX140">
        <v>0</v>
      </c>
      <c r="AY140">
        <v>1767.24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1767.24</v>
      </c>
      <c r="BI140">
        <v>3345.24</v>
      </c>
      <c r="BJ140" t="s">
        <v>67</v>
      </c>
      <c r="BK140">
        <v>0</v>
      </c>
      <c r="BL140">
        <v>0</v>
      </c>
      <c r="BM140">
        <v>0</v>
      </c>
      <c r="BN140">
        <v>0</v>
      </c>
      <c r="BO140">
        <v>0</v>
      </c>
      <c r="BP140">
        <v>0</v>
      </c>
      <c r="BQ140">
        <v>0</v>
      </c>
      <c r="BR140">
        <v>0</v>
      </c>
      <c r="BS140">
        <v>0</v>
      </c>
      <c r="BT140">
        <v>0</v>
      </c>
      <c r="BU140">
        <v>0</v>
      </c>
      <c r="BV140">
        <v>0</v>
      </c>
      <c r="BW140">
        <v>0</v>
      </c>
      <c r="BX140">
        <v>0</v>
      </c>
      <c r="BY140">
        <v>0</v>
      </c>
      <c r="BZ140">
        <v>0</v>
      </c>
    </row>
    <row r="141" spans="1:78" x14ac:dyDescent="0.35">
      <c r="A141" t="s">
        <v>2048</v>
      </c>
      <c r="B141" t="s">
        <v>2188</v>
      </c>
      <c r="C141" s="1" t="str">
        <f t="shared" si="10"/>
        <v>SCn</v>
      </c>
      <c r="D141" s="1" t="str">
        <f t="shared" si="11"/>
        <v>CZ15</v>
      </c>
      <c r="E141" s="1" t="str">
        <f t="shared" si="12"/>
        <v>v15</v>
      </c>
      <c r="F141" s="1" t="str">
        <f t="shared" si="13"/>
        <v>PkgAC2SpP-240to760</v>
      </c>
      <c r="G141" s="1" t="str">
        <f t="shared" si="14"/>
        <v>Meas</v>
      </c>
      <c r="H141">
        <v>24998.5</v>
      </c>
      <c r="I141">
        <v>309.96199999999999</v>
      </c>
      <c r="J141">
        <v>0</v>
      </c>
      <c r="K141">
        <v>0</v>
      </c>
      <c r="L141">
        <v>0</v>
      </c>
      <c r="M141">
        <v>0</v>
      </c>
      <c r="N141">
        <v>0</v>
      </c>
      <c r="O141">
        <v>190.56700000000001</v>
      </c>
      <c r="P141">
        <v>2.4382999999999999</v>
      </c>
      <c r="Q141">
        <v>0</v>
      </c>
      <c r="R141">
        <v>311.49900000000002</v>
      </c>
      <c r="S141">
        <v>0</v>
      </c>
      <c r="T141">
        <v>353.20600000000002</v>
      </c>
      <c r="U141">
        <v>1167.68</v>
      </c>
      <c r="V141">
        <v>0</v>
      </c>
      <c r="W141">
        <v>0</v>
      </c>
      <c r="X141">
        <v>0</v>
      </c>
      <c r="Y141">
        <v>306.077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306.077</v>
      </c>
      <c r="AI141">
        <v>217.22200000000001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41.517299999999999</v>
      </c>
      <c r="AP141">
        <v>0</v>
      </c>
      <c r="AQ141">
        <v>0</v>
      </c>
      <c r="AR141">
        <v>74.862200000000001</v>
      </c>
      <c r="AS141">
        <v>0</v>
      </c>
      <c r="AT141">
        <v>106.17100000000001</v>
      </c>
      <c r="AU141">
        <v>439.77199999999999</v>
      </c>
      <c r="AV141">
        <v>0</v>
      </c>
      <c r="AW141">
        <v>0</v>
      </c>
      <c r="AX141">
        <v>0</v>
      </c>
      <c r="AY141">
        <v>1767.24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1767.24</v>
      </c>
      <c r="BI141">
        <v>3168.39</v>
      </c>
      <c r="BJ141" t="s">
        <v>67</v>
      </c>
      <c r="BK141">
        <v>0</v>
      </c>
      <c r="BL141">
        <v>0</v>
      </c>
      <c r="BM141">
        <v>0</v>
      </c>
      <c r="BN141">
        <v>0</v>
      </c>
      <c r="BO141">
        <v>0</v>
      </c>
      <c r="BP141">
        <v>0</v>
      </c>
      <c r="BQ141">
        <v>0</v>
      </c>
      <c r="BR141">
        <v>0</v>
      </c>
      <c r="BS141">
        <v>0</v>
      </c>
      <c r="BT141">
        <v>0</v>
      </c>
      <c r="BU141">
        <v>0</v>
      </c>
      <c r="BV141">
        <v>0</v>
      </c>
      <c r="BW141">
        <v>0</v>
      </c>
      <c r="BX141">
        <v>0</v>
      </c>
      <c r="BY141">
        <v>0</v>
      </c>
      <c r="BZ141">
        <v>0</v>
      </c>
    </row>
    <row r="142" spans="1:78" x14ac:dyDescent="0.35">
      <c r="A142" t="s">
        <v>2049</v>
      </c>
      <c r="B142" t="s">
        <v>2189</v>
      </c>
      <c r="C142" s="1" t="str">
        <f t="shared" si="10"/>
        <v>Gro</v>
      </c>
      <c r="D142" s="1" t="str">
        <f t="shared" si="11"/>
        <v>CZ15</v>
      </c>
      <c r="E142" s="1" t="str">
        <f t="shared" si="12"/>
        <v>v03</v>
      </c>
      <c r="F142" s="1" t="str">
        <f t="shared" si="13"/>
        <v>PkgAC2SpP-240to760</v>
      </c>
      <c r="G142" s="1" t="str">
        <f t="shared" si="14"/>
        <v>Base</v>
      </c>
      <c r="H142">
        <v>24998.5</v>
      </c>
      <c r="I142">
        <v>139.70400000000001</v>
      </c>
      <c r="J142">
        <v>43.424700000000001</v>
      </c>
      <c r="K142">
        <v>949.37900000000002</v>
      </c>
      <c r="L142">
        <v>0</v>
      </c>
      <c r="M142">
        <v>0</v>
      </c>
      <c r="N142">
        <v>0</v>
      </c>
      <c r="O142">
        <v>122.191</v>
      </c>
      <c r="P142">
        <v>0.21939800000000001</v>
      </c>
      <c r="Q142">
        <v>0</v>
      </c>
      <c r="R142">
        <v>248.01400000000001</v>
      </c>
      <c r="S142">
        <v>0</v>
      </c>
      <c r="T142">
        <v>331.38099999999997</v>
      </c>
      <c r="U142">
        <v>1834.31</v>
      </c>
      <c r="V142">
        <v>0</v>
      </c>
      <c r="W142">
        <v>0</v>
      </c>
      <c r="X142">
        <v>0</v>
      </c>
      <c r="Y142">
        <v>907.85500000000002</v>
      </c>
      <c r="Z142">
        <v>0</v>
      </c>
      <c r="AA142">
        <v>335.79199999999997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1243.6500000000001</v>
      </c>
      <c r="AI142">
        <v>118.54600000000001</v>
      </c>
      <c r="AJ142">
        <v>18.892800000000001</v>
      </c>
      <c r="AK142">
        <v>132.71700000000001</v>
      </c>
      <c r="AL142">
        <v>0</v>
      </c>
      <c r="AM142">
        <v>0</v>
      </c>
      <c r="AN142">
        <v>0</v>
      </c>
      <c r="AO142">
        <v>16.662600000000001</v>
      </c>
      <c r="AP142">
        <v>2.4861100000000001E-2</v>
      </c>
      <c r="AQ142">
        <v>0</v>
      </c>
      <c r="AR142">
        <v>30.8858</v>
      </c>
      <c r="AS142">
        <v>0</v>
      </c>
      <c r="AT142">
        <v>54.414099999999998</v>
      </c>
      <c r="AU142">
        <v>372.14299999999997</v>
      </c>
      <c r="AV142">
        <v>0</v>
      </c>
      <c r="AW142">
        <v>0</v>
      </c>
      <c r="AX142">
        <v>0</v>
      </c>
      <c r="AY142">
        <v>849.42399999999998</v>
      </c>
      <c r="AZ142">
        <v>0</v>
      </c>
      <c r="BA142">
        <v>11.107699999999999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860.53200000000004</v>
      </c>
      <c r="BI142">
        <v>1012.82</v>
      </c>
      <c r="BJ142" t="s">
        <v>67</v>
      </c>
      <c r="BK142" t="s">
        <v>67</v>
      </c>
      <c r="BL142" t="s">
        <v>67</v>
      </c>
      <c r="BM142" t="s">
        <v>67</v>
      </c>
      <c r="BN142" t="s">
        <v>67</v>
      </c>
      <c r="BO142">
        <v>0</v>
      </c>
      <c r="BP142">
        <v>0</v>
      </c>
      <c r="BQ142">
        <v>0</v>
      </c>
      <c r="BR142">
        <v>0</v>
      </c>
      <c r="BS142">
        <v>0</v>
      </c>
      <c r="BT142">
        <v>0</v>
      </c>
      <c r="BU142">
        <v>0</v>
      </c>
      <c r="BV142">
        <v>0</v>
      </c>
      <c r="BW142">
        <v>0</v>
      </c>
      <c r="BX142">
        <v>0</v>
      </c>
      <c r="BY142">
        <v>0</v>
      </c>
      <c r="BZ142">
        <v>0</v>
      </c>
    </row>
    <row r="143" spans="1:78" x14ac:dyDescent="0.35">
      <c r="A143" t="s">
        <v>2049</v>
      </c>
      <c r="B143" t="s">
        <v>2190</v>
      </c>
      <c r="C143" s="1" t="str">
        <f t="shared" si="10"/>
        <v>Gro</v>
      </c>
      <c r="D143" s="1" t="str">
        <f t="shared" si="11"/>
        <v>CZ15</v>
      </c>
      <c r="E143" s="1" t="str">
        <f t="shared" si="12"/>
        <v>v03</v>
      </c>
      <c r="F143" s="1" t="str">
        <f t="shared" si="13"/>
        <v>PkgAC2SpP-240to760</v>
      </c>
      <c r="G143" s="1" t="str">
        <f t="shared" si="14"/>
        <v>Meas</v>
      </c>
      <c r="H143">
        <v>24998.5</v>
      </c>
      <c r="I143">
        <v>105.703</v>
      </c>
      <c r="J143">
        <v>47.516300000000001</v>
      </c>
      <c r="K143">
        <v>950.50599999999997</v>
      </c>
      <c r="L143">
        <v>0</v>
      </c>
      <c r="M143">
        <v>0</v>
      </c>
      <c r="N143">
        <v>0</v>
      </c>
      <c r="O143">
        <v>122.191</v>
      </c>
      <c r="P143">
        <v>0.21939700000000001</v>
      </c>
      <c r="Q143">
        <v>0</v>
      </c>
      <c r="R143">
        <v>248.01400000000001</v>
      </c>
      <c r="S143">
        <v>0</v>
      </c>
      <c r="T143">
        <v>331.38099999999997</v>
      </c>
      <c r="U143">
        <v>1805.53</v>
      </c>
      <c r="V143">
        <v>0</v>
      </c>
      <c r="W143">
        <v>0</v>
      </c>
      <c r="X143">
        <v>0</v>
      </c>
      <c r="Y143">
        <v>907.85699999999997</v>
      </c>
      <c r="Z143">
        <v>0</v>
      </c>
      <c r="AA143">
        <v>335.80200000000002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1243.6600000000001</v>
      </c>
      <c r="AI143">
        <v>82.188199999999995</v>
      </c>
      <c r="AJ143">
        <v>21.494</v>
      </c>
      <c r="AK143">
        <v>134.57499999999999</v>
      </c>
      <c r="AL143">
        <v>0</v>
      </c>
      <c r="AM143">
        <v>0</v>
      </c>
      <c r="AN143">
        <v>0</v>
      </c>
      <c r="AO143">
        <v>16.662099999999999</v>
      </c>
      <c r="AP143">
        <v>2.4861100000000001E-2</v>
      </c>
      <c r="AQ143">
        <v>0</v>
      </c>
      <c r="AR143">
        <v>30.8858</v>
      </c>
      <c r="AS143">
        <v>0</v>
      </c>
      <c r="AT143">
        <v>54.414099999999998</v>
      </c>
      <c r="AU143">
        <v>340.245</v>
      </c>
      <c r="AV143">
        <v>0</v>
      </c>
      <c r="AW143">
        <v>0</v>
      </c>
      <c r="AX143">
        <v>0</v>
      </c>
      <c r="AY143">
        <v>849.42399999999998</v>
      </c>
      <c r="AZ143">
        <v>0</v>
      </c>
      <c r="BA143">
        <v>11.107699999999999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860.53200000000004</v>
      </c>
      <c r="BI143">
        <v>1008.4</v>
      </c>
      <c r="BJ143" t="s">
        <v>67</v>
      </c>
      <c r="BK143" t="s">
        <v>67</v>
      </c>
      <c r="BL143" t="s">
        <v>67</v>
      </c>
      <c r="BM143" t="s">
        <v>67</v>
      </c>
      <c r="BN143" t="s">
        <v>67</v>
      </c>
      <c r="BO143">
        <v>0</v>
      </c>
      <c r="BP143">
        <v>0</v>
      </c>
      <c r="BQ143">
        <v>0</v>
      </c>
      <c r="BR143">
        <v>0</v>
      </c>
      <c r="BS143">
        <v>0</v>
      </c>
      <c r="BT143">
        <v>0</v>
      </c>
      <c r="BU143">
        <v>0</v>
      </c>
      <c r="BV143">
        <v>0</v>
      </c>
      <c r="BW143">
        <v>0</v>
      </c>
      <c r="BX143">
        <v>0</v>
      </c>
      <c r="BY143">
        <v>0</v>
      </c>
      <c r="BZ143">
        <v>0</v>
      </c>
    </row>
    <row r="144" spans="1:78" x14ac:dyDescent="0.35">
      <c r="A144" t="s">
        <v>2049</v>
      </c>
      <c r="B144" t="s">
        <v>2191</v>
      </c>
      <c r="C144" s="1" t="str">
        <f t="shared" si="10"/>
        <v>Gro</v>
      </c>
      <c r="D144" s="1" t="str">
        <f t="shared" si="11"/>
        <v>CZ15</v>
      </c>
      <c r="E144" s="1" t="str">
        <f t="shared" si="12"/>
        <v>v07</v>
      </c>
      <c r="F144" s="1" t="str">
        <f t="shared" si="13"/>
        <v>PkgAC2SpP-240to760</v>
      </c>
      <c r="G144" s="1" t="str">
        <f t="shared" si="14"/>
        <v>Base</v>
      </c>
      <c r="H144">
        <v>24998.5</v>
      </c>
      <c r="I144">
        <v>183.85499999999999</v>
      </c>
      <c r="J144">
        <v>48.056399999999996</v>
      </c>
      <c r="K144">
        <v>782.96799999999996</v>
      </c>
      <c r="L144">
        <v>0</v>
      </c>
      <c r="M144">
        <v>0</v>
      </c>
      <c r="N144">
        <v>0</v>
      </c>
      <c r="O144">
        <v>106.154</v>
      </c>
      <c r="P144">
        <v>0.21939900000000001</v>
      </c>
      <c r="Q144">
        <v>0</v>
      </c>
      <c r="R144">
        <v>248.01400000000001</v>
      </c>
      <c r="S144">
        <v>0</v>
      </c>
      <c r="T144">
        <v>331.38099999999997</v>
      </c>
      <c r="U144">
        <v>1700.65</v>
      </c>
      <c r="V144">
        <v>0</v>
      </c>
      <c r="W144">
        <v>0</v>
      </c>
      <c r="X144">
        <v>0</v>
      </c>
      <c r="Y144">
        <v>418.06900000000002</v>
      </c>
      <c r="Z144">
        <v>0</v>
      </c>
      <c r="AA144">
        <v>335.8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753.86900000000003</v>
      </c>
      <c r="AI144">
        <v>148.43</v>
      </c>
      <c r="AJ144">
        <v>18.892800000000001</v>
      </c>
      <c r="AK144">
        <v>112.386</v>
      </c>
      <c r="AL144">
        <v>0</v>
      </c>
      <c r="AM144">
        <v>0</v>
      </c>
      <c r="AN144">
        <v>0</v>
      </c>
      <c r="AO144">
        <v>15.0669</v>
      </c>
      <c r="AP144">
        <v>2.4861100000000001E-2</v>
      </c>
      <c r="AQ144">
        <v>0</v>
      </c>
      <c r="AR144">
        <v>30.8858</v>
      </c>
      <c r="AS144">
        <v>0</v>
      </c>
      <c r="AT144">
        <v>54.414099999999998</v>
      </c>
      <c r="AU144">
        <v>380.1</v>
      </c>
      <c r="AV144">
        <v>0</v>
      </c>
      <c r="AW144">
        <v>0</v>
      </c>
      <c r="AX144">
        <v>0</v>
      </c>
      <c r="AY144">
        <v>694.87699999999995</v>
      </c>
      <c r="AZ144">
        <v>0</v>
      </c>
      <c r="BA144">
        <v>11.1069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705.98400000000004</v>
      </c>
      <c r="BI144">
        <v>1154.77</v>
      </c>
      <c r="BJ144" t="s">
        <v>67</v>
      </c>
      <c r="BK144" t="s">
        <v>67</v>
      </c>
      <c r="BL144" t="s">
        <v>67</v>
      </c>
      <c r="BM144" t="s">
        <v>67</v>
      </c>
      <c r="BN144" t="s">
        <v>67</v>
      </c>
      <c r="BO144">
        <v>0</v>
      </c>
      <c r="BP144">
        <v>0</v>
      </c>
      <c r="BQ144">
        <v>0</v>
      </c>
      <c r="BR144">
        <v>0</v>
      </c>
      <c r="BS144">
        <v>0</v>
      </c>
      <c r="BT144">
        <v>0</v>
      </c>
      <c r="BU144">
        <v>0</v>
      </c>
      <c r="BV144">
        <v>0</v>
      </c>
      <c r="BW144">
        <v>0</v>
      </c>
      <c r="BX144">
        <v>0</v>
      </c>
      <c r="BY144">
        <v>0</v>
      </c>
      <c r="BZ144">
        <v>0</v>
      </c>
    </row>
    <row r="145" spans="1:78" x14ac:dyDescent="0.35">
      <c r="A145" t="s">
        <v>2050</v>
      </c>
      <c r="B145" t="s">
        <v>2192</v>
      </c>
      <c r="C145" s="1" t="str">
        <f t="shared" si="10"/>
        <v>Gro</v>
      </c>
      <c r="D145" s="1" t="str">
        <f t="shared" si="11"/>
        <v>CZ15</v>
      </c>
      <c r="E145" s="1" t="str">
        <f t="shared" si="12"/>
        <v>v07</v>
      </c>
      <c r="F145" s="1" t="str">
        <f t="shared" si="13"/>
        <v>PkgAC2SpP-240to760</v>
      </c>
      <c r="G145" s="1" t="str">
        <f t="shared" si="14"/>
        <v>Meas</v>
      </c>
      <c r="H145">
        <v>24998.5</v>
      </c>
      <c r="I145">
        <v>141.887</v>
      </c>
      <c r="J145">
        <v>53.5045</v>
      </c>
      <c r="K145">
        <v>785.12400000000002</v>
      </c>
      <c r="L145">
        <v>0</v>
      </c>
      <c r="M145">
        <v>0</v>
      </c>
      <c r="N145">
        <v>0</v>
      </c>
      <c r="O145">
        <v>106.161</v>
      </c>
      <c r="P145">
        <v>0.21939800000000001</v>
      </c>
      <c r="Q145">
        <v>0</v>
      </c>
      <c r="R145">
        <v>248.01400000000001</v>
      </c>
      <c r="S145">
        <v>0</v>
      </c>
      <c r="T145">
        <v>331.38099999999997</v>
      </c>
      <c r="U145">
        <v>1666.29</v>
      </c>
      <c r="V145">
        <v>0</v>
      </c>
      <c r="W145">
        <v>0</v>
      </c>
      <c r="X145">
        <v>0</v>
      </c>
      <c r="Y145">
        <v>418.06900000000002</v>
      </c>
      <c r="Z145">
        <v>0</v>
      </c>
      <c r="AA145">
        <v>335.80700000000002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753.87599999999998</v>
      </c>
      <c r="AI145">
        <v>110.444</v>
      </c>
      <c r="AJ145">
        <v>22.417400000000001</v>
      </c>
      <c r="AK145">
        <v>113.452</v>
      </c>
      <c r="AL145">
        <v>0</v>
      </c>
      <c r="AM145">
        <v>0</v>
      </c>
      <c r="AN145">
        <v>0</v>
      </c>
      <c r="AO145">
        <v>15.0665</v>
      </c>
      <c r="AP145">
        <v>2.48612E-2</v>
      </c>
      <c r="AQ145">
        <v>0</v>
      </c>
      <c r="AR145">
        <v>30.8858</v>
      </c>
      <c r="AS145">
        <v>0</v>
      </c>
      <c r="AT145">
        <v>54.414099999999998</v>
      </c>
      <c r="AU145">
        <v>346.70499999999998</v>
      </c>
      <c r="AV145">
        <v>0</v>
      </c>
      <c r="AW145">
        <v>0</v>
      </c>
      <c r="AX145">
        <v>0</v>
      </c>
      <c r="AY145">
        <v>694.87699999999995</v>
      </c>
      <c r="AZ145">
        <v>0</v>
      </c>
      <c r="BA145">
        <v>11.1069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705.98400000000004</v>
      </c>
      <c r="BI145">
        <v>1175.6099999999999</v>
      </c>
      <c r="BJ145" t="s">
        <v>67</v>
      </c>
      <c r="BK145" t="s">
        <v>67</v>
      </c>
      <c r="BL145" t="s">
        <v>67</v>
      </c>
      <c r="BM145" t="s">
        <v>67</v>
      </c>
      <c r="BN145" t="s">
        <v>67</v>
      </c>
      <c r="BO145">
        <v>0</v>
      </c>
      <c r="BP145">
        <v>0</v>
      </c>
      <c r="BQ145">
        <v>0</v>
      </c>
      <c r="BR145">
        <v>0</v>
      </c>
      <c r="BS145">
        <v>0</v>
      </c>
      <c r="BT145">
        <v>0</v>
      </c>
      <c r="BU145">
        <v>0</v>
      </c>
      <c r="BV145">
        <v>0</v>
      </c>
      <c r="BW145">
        <v>0</v>
      </c>
      <c r="BX145">
        <v>0</v>
      </c>
      <c r="BY145">
        <v>0</v>
      </c>
      <c r="BZ145">
        <v>0</v>
      </c>
    </row>
    <row r="146" spans="1:78" x14ac:dyDescent="0.35">
      <c r="A146" t="s">
        <v>2050</v>
      </c>
      <c r="B146" t="s">
        <v>2193</v>
      </c>
      <c r="C146" s="1" t="str">
        <f t="shared" si="10"/>
        <v>Gro</v>
      </c>
      <c r="D146" s="1" t="str">
        <f t="shared" si="11"/>
        <v>CZ15</v>
      </c>
      <c r="E146" s="1" t="str">
        <f t="shared" si="12"/>
        <v>v11</v>
      </c>
      <c r="F146" s="1" t="str">
        <f t="shared" si="13"/>
        <v>PkgAC2SpP-240to760</v>
      </c>
      <c r="G146" s="1" t="str">
        <f t="shared" si="14"/>
        <v>Base</v>
      </c>
      <c r="H146">
        <v>24998.5</v>
      </c>
      <c r="I146">
        <v>165.56</v>
      </c>
      <c r="J146">
        <v>48.043500000000002</v>
      </c>
      <c r="K146">
        <v>783.10299999999995</v>
      </c>
      <c r="L146">
        <v>0</v>
      </c>
      <c r="M146">
        <v>0</v>
      </c>
      <c r="N146">
        <v>0</v>
      </c>
      <c r="O146">
        <v>98.478099999999998</v>
      </c>
      <c r="P146">
        <v>0.21940000000000001</v>
      </c>
      <c r="Q146">
        <v>0</v>
      </c>
      <c r="R146">
        <v>248.01400000000001</v>
      </c>
      <c r="S146">
        <v>0</v>
      </c>
      <c r="T146">
        <v>331.38099999999997</v>
      </c>
      <c r="U146">
        <v>1674.8</v>
      </c>
      <c r="V146">
        <v>0</v>
      </c>
      <c r="W146">
        <v>0</v>
      </c>
      <c r="X146">
        <v>0</v>
      </c>
      <c r="Y146">
        <v>346.14100000000002</v>
      </c>
      <c r="Z146">
        <v>0</v>
      </c>
      <c r="AA146">
        <v>335.81400000000002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681.95500000000004</v>
      </c>
      <c r="AI146">
        <v>135.32900000000001</v>
      </c>
      <c r="AJ146">
        <v>18.892800000000001</v>
      </c>
      <c r="AK146">
        <v>113.33799999999999</v>
      </c>
      <c r="AL146">
        <v>0</v>
      </c>
      <c r="AM146">
        <v>0</v>
      </c>
      <c r="AN146">
        <v>0</v>
      </c>
      <c r="AO146">
        <v>14.0337</v>
      </c>
      <c r="AP146">
        <v>2.4861100000000001E-2</v>
      </c>
      <c r="AQ146">
        <v>0</v>
      </c>
      <c r="AR146">
        <v>30.8858</v>
      </c>
      <c r="AS146">
        <v>0</v>
      </c>
      <c r="AT146">
        <v>54.414099999999998</v>
      </c>
      <c r="AU146">
        <v>366.91899999999998</v>
      </c>
      <c r="AV146">
        <v>0</v>
      </c>
      <c r="AW146">
        <v>0</v>
      </c>
      <c r="AX146">
        <v>0</v>
      </c>
      <c r="AY146">
        <v>614.12699999999995</v>
      </c>
      <c r="AZ146">
        <v>0</v>
      </c>
      <c r="BA146">
        <v>11.106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625.23299999999995</v>
      </c>
      <c r="BI146">
        <v>1051.28</v>
      </c>
      <c r="BJ146" t="s">
        <v>67</v>
      </c>
      <c r="BK146" t="s">
        <v>67</v>
      </c>
      <c r="BL146" t="s">
        <v>67</v>
      </c>
      <c r="BM146" t="s">
        <v>67</v>
      </c>
      <c r="BN146" t="s">
        <v>67</v>
      </c>
      <c r="BO146">
        <v>0</v>
      </c>
      <c r="BP146">
        <v>0</v>
      </c>
      <c r="BQ146">
        <v>0</v>
      </c>
      <c r="BR146">
        <v>0</v>
      </c>
      <c r="BS146">
        <v>0</v>
      </c>
      <c r="BT146">
        <v>0</v>
      </c>
      <c r="BU146">
        <v>0</v>
      </c>
      <c r="BV146">
        <v>0</v>
      </c>
      <c r="BW146">
        <v>0</v>
      </c>
      <c r="BX146">
        <v>0</v>
      </c>
      <c r="BY146">
        <v>0</v>
      </c>
      <c r="BZ146">
        <v>0</v>
      </c>
    </row>
    <row r="147" spans="1:78" x14ac:dyDescent="0.35">
      <c r="A147" t="s">
        <v>2050</v>
      </c>
      <c r="B147" t="s">
        <v>2194</v>
      </c>
      <c r="C147" s="1" t="str">
        <f t="shared" si="10"/>
        <v>Gro</v>
      </c>
      <c r="D147" s="1" t="str">
        <f t="shared" si="11"/>
        <v>CZ15</v>
      </c>
      <c r="E147" s="1" t="str">
        <f t="shared" si="12"/>
        <v>v11</v>
      </c>
      <c r="F147" s="1" t="str">
        <f t="shared" si="13"/>
        <v>PkgAC2SpP-240to760</v>
      </c>
      <c r="G147" s="1" t="str">
        <f t="shared" si="14"/>
        <v>Meas</v>
      </c>
      <c r="H147">
        <v>24998.5</v>
      </c>
      <c r="I147">
        <v>127.913</v>
      </c>
      <c r="J147">
        <v>52.955800000000004</v>
      </c>
      <c r="K147">
        <v>785.173</v>
      </c>
      <c r="L147">
        <v>0</v>
      </c>
      <c r="M147">
        <v>0</v>
      </c>
      <c r="N147">
        <v>0</v>
      </c>
      <c r="O147">
        <v>98.477900000000005</v>
      </c>
      <c r="P147">
        <v>0.21940100000000001</v>
      </c>
      <c r="Q147">
        <v>0</v>
      </c>
      <c r="R147">
        <v>248.01400000000001</v>
      </c>
      <c r="S147">
        <v>0</v>
      </c>
      <c r="T147">
        <v>331.38099999999997</v>
      </c>
      <c r="U147">
        <v>1644.13</v>
      </c>
      <c r="V147">
        <v>0</v>
      </c>
      <c r="W147">
        <v>0</v>
      </c>
      <c r="X147">
        <v>0</v>
      </c>
      <c r="Y147">
        <v>346.10899999999998</v>
      </c>
      <c r="Z147">
        <v>0</v>
      </c>
      <c r="AA147">
        <v>335.81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681.91899999999998</v>
      </c>
      <c r="AI147">
        <v>84.4953</v>
      </c>
      <c r="AJ147">
        <v>21.576599999999999</v>
      </c>
      <c r="AK147">
        <v>114.03400000000001</v>
      </c>
      <c r="AL147">
        <v>0</v>
      </c>
      <c r="AM147">
        <v>0</v>
      </c>
      <c r="AN147">
        <v>0</v>
      </c>
      <c r="AO147">
        <v>14.019299999999999</v>
      </c>
      <c r="AP147">
        <v>2.4861100000000001E-2</v>
      </c>
      <c r="AQ147">
        <v>0</v>
      </c>
      <c r="AR147">
        <v>30.8858</v>
      </c>
      <c r="AS147">
        <v>0</v>
      </c>
      <c r="AT147">
        <v>54.414099999999998</v>
      </c>
      <c r="AU147">
        <v>319.45</v>
      </c>
      <c r="AV147">
        <v>0</v>
      </c>
      <c r="AW147">
        <v>0</v>
      </c>
      <c r="AX147">
        <v>0</v>
      </c>
      <c r="AY147">
        <v>614.12699999999995</v>
      </c>
      <c r="AZ147">
        <v>0</v>
      </c>
      <c r="BA147">
        <v>11.106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625.23299999999995</v>
      </c>
      <c r="BI147">
        <v>1078.76</v>
      </c>
      <c r="BJ147" t="s">
        <v>67</v>
      </c>
      <c r="BK147" t="s">
        <v>67</v>
      </c>
      <c r="BL147" t="s">
        <v>67</v>
      </c>
      <c r="BM147" t="s">
        <v>67</v>
      </c>
      <c r="BN147" t="s">
        <v>67</v>
      </c>
      <c r="BO147">
        <v>0</v>
      </c>
      <c r="BP147">
        <v>0</v>
      </c>
      <c r="BQ147">
        <v>0</v>
      </c>
      <c r="BR147">
        <v>0</v>
      </c>
      <c r="BS147">
        <v>0</v>
      </c>
      <c r="BT147">
        <v>0</v>
      </c>
      <c r="BU147">
        <v>0</v>
      </c>
      <c r="BV147">
        <v>0</v>
      </c>
      <c r="BW147">
        <v>0</v>
      </c>
      <c r="BX147">
        <v>0</v>
      </c>
      <c r="BY147">
        <v>0</v>
      </c>
      <c r="BZ147">
        <v>0</v>
      </c>
    </row>
    <row r="148" spans="1:78" x14ac:dyDescent="0.35">
      <c r="A148" t="s">
        <v>2050</v>
      </c>
      <c r="B148" t="s">
        <v>2195</v>
      </c>
      <c r="C148" s="1" t="str">
        <f t="shared" si="10"/>
        <v>Gro</v>
      </c>
      <c r="D148" s="1" t="str">
        <f t="shared" si="11"/>
        <v>CZ15</v>
      </c>
      <c r="E148" s="1" t="str">
        <f t="shared" si="12"/>
        <v>v15</v>
      </c>
      <c r="F148" s="1" t="str">
        <f t="shared" si="13"/>
        <v>PkgAC2SpP-240to760</v>
      </c>
      <c r="G148" s="1" t="str">
        <f t="shared" si="14"/>
        <v>Base</v>
      </c>
      <c r="H148">
        <v>24998.5</v>
      </c>
      <c r="I148">
        <v>152.49600000000001</v>
      </c>
      <c r="J148">
        <v>48.009300000000003</v>
      </c>
      <c r="K148">
        <v>782.38800000000003</v>
      </c>
      <c r="L148">
        <v>0</v>
      </c>
      <c r="M148">
        <v>0</v>
      </c>
      <c r="N148">
        <v>0</v>
      </c>
      <c r="O148">
        <v>95.991200000000006</v>
      </c>
      <c r="P148">
        <v>0.21939900000000001</v>
      </c>
      <c r="Q148">
        <v>0</v>
      </c>
      <c r="R148">
        <v>248.01400000000001</v>
      </c>
      <c r="S148">
        <v>0</v>
      </c>
      <c r="T148">
        <v>273.31900000000002</v>
      </c>
      <c r="U148">
        <v>1600.44</v>
      </c>
      <c r="V148">
        <v>0</v>
      </c>
      <c r="W148">
        <v>0</v>
      </c>
      <c r="X148">
        <v>0</v>
      </c>
      <c r="Y148">
        <v>425.291</v>
      </c>
      <c r="Z148">
        <v>0</v>
      </c>
      <c r="AA148">
        <v>335.815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761.10599999999999</v>
      </c>
      <c r="AI148">
        <v>130.08000000000001</v>
      </c>
      <c r="AJ148">
        <v>18.892800000000001</v>
      </c>
      <c r="AK148">
        <v>113.93</v>
      </c>
      <c r="AL148">
        <v>0</v>
      </c>
      <c r="AM148">
        <v>0</v>
      </c>
      <c r="AN148">
        <v>0</v>
      </c>
      <c r="AO148">
        <v>13.6259</v>
      </c>
      <c r="AP148">
        <v>2.4861100000000001E-2</v>
      </c>
      <c r="AQ148">
        <v>0</v>
      </c>
      <c r="AR148">
        <v>30.8858</v>
      </c>
      <c r="AS148">
        <v>0</v>
      </c>
      <c r="AT148">
        <v>44.781100000000002</v>
      </c>
      <c r="AU148">
        <v>352.221</v>
      </c>
      <c r="AV148">
        <v>0</v>
      </c>
      <c r="AW148">
        <v>0</v>
      </c>
      <c r="AX148">
        <v>0</v>
      </c>
      <c r="AY148">
        <v>628.88400000000001</v>
      </c>
      <c r="AZ148">
        <v>0</v>
      </c>
      <c r="BA148">
        <v>11.106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639.99</v>
      </c>
      <c r="BI148">
        <v>1005.7</v>
      </c>
      <c r="BJ148" t="s">
        <v>67</v>
      </c>
      <c r="BK148" t="s">
        <v>67</v>
      </c>
      <c r="BL148" t="s">
        <v>67</v>
      </c>
      <c r="BM148" t="s">
        <v>67</v>
      </c>
      <c r="BN148" t="s">
        <v>67</v>
      </c>
      <c r="BO148">
        <v>0</v>
      </c>
      <c r="BP148">
        <v>0</v>
      </c>
      <c r="BQ148">
        <v>0</v>
      </c>
      <c r="BR148">
        <v>0</v>
      </c>
      <c r="BS148">
        <v>0</v>
      </c>
      <c r="BT148">
        <v>0</v>
      </c>
      <c r="BU148">
        <v>0</v>
      </c>
      <c r="BV148">
        <v>0</v>
      </c>
      <c r="BW148">
        <v>0</v>
      </c>
      <c r="BX148">
        <v>0</v>
      </c>
      <c r="BY148">
        <v>0</v>
      </c>
      <c r="BZ148">
        <v>0</v>
      </c>
    </row>
    <row r="149" spans="1:78" x14ac:dyDescent="0.35">
      <c r="A149" t="s">
        <v>2051</v>
      </c>
      <c r="B149" t="s">
        <v>2196</v>
      </c>
      <c r="C149" s="1" t="str">
        <f t="shared" si="10"/>
        <v>Gro</v>
      </c>
      <c r="D149" s="1" t="str">
        <f t="shared" si="11"/>
        <v>CZ15</v>
      </c>
      <c r="E149" s="1" t="str">
        <f t="shared" si="12"/>
        <v>v15</v>
      </c>
      <c r="F149" s="1" t="str">
        <f t="shared" si="13"/>
        <v>PkgAC2SpP-240to760</v>
      </c>
      <c r="G149" s="1" t="str">
        <f t="shared" si="14"/>
        <v>Meas</v>
      </c>
      <c r="H149">
        <v>24998.5</v>
      </c>
      <c r="I149">
        <v>117.22199999999999</v>
      </c>
      <c r="J149">
        <v>52.509799999999998</v>
      </c>
      <c r="K149">
        <v>784.37099999999998</v>
      </c>
      <c r="L149">
        <v>0</v>
      </c>
      <c r="M149">
        <v>0</v>
      </c>
      <c r="N149">
        <v>0</v>
      </c>
      <c r="O149">
        <v>95.991100000000003</v>
      </c>
      <c r="P149">
        <v>0.21940100000000001</v>
      </c>
      <c r="Q149">
        <v>0</v>
      </c>
      <c r="R149">
        <v>248.01400000000001</v>
      </c>
      <c r="S149">
        <v>0</v>
      </c>
      <c r="T149">
        <v>273.31900000000002</v>
      </c>
      <c r="U149">
        <v>1571.65</v>
      </c>
      <c r="V149">
        <v>0</v>
      </c>
      <c r="W149">
        <v>0</v>
      </c>
      <c r="X149">
        <v>0</v>
      </c>
      <c r="Y149">
        <v>425.29</v>
      </c>
      <c r="Z149">
        <v>0</v>
      </c>
      <c r="AA149">
        <v>335.81099999999998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761.101</v>
      </c>
      <c r="AI149">
        <v>80.962299999999999</v>
      </c>
      <c r="AJ149">
        <v>21.462399999999999</v>
      </c>
      <c r="AK149">
        <v>114.297</v>
      </c>
      <c r="AL149">
        <v>0</v>
      </c>
      <c r="AM149">
        <v>0</v>
      </c>
      <c r="AN149">
        <v>0</v>
      </c>
      <c r="AO149">
        <v>13.5951</v>
      </c>
      <c r="AP149">
        <v>2.4861100000000001E-2</v>
      </c>
      <c r="AQ149">
        <v>0</v>
      </c>
      <c r="AR149">
        <v>30.8858</v>
      </c>
      <c r="AS149">
        <v>0</v>
      </c>
      <c r="AT149">
        <v>44.781100000000002</v>
      </c>
      <c r="AU149">
        <v>306.00799999999998</v>
      </c>
      <c r="AV149">
        <v>0</v>
      </c>
      <c r="AW149">
        <v>0</v>
      </c>
      <c r="AX149">
        <v>0</v>
      </c>
      <c r="AY149">
        <v>628.88400000000001</v>
      </c>
      <c r="AZ149">
        <v>0</v>
      </c>
      <c r="BA149">
        <v>11.106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639.99</v>
      </c>
      <c r="BI149">
        <v>1034.49</v>
      </c>
      <c r="BJ149" t="s">
        <v>67</v>
      </c>
      <c r="BK149" t="s">
        <v>67</v>
      </c>
      <c r="BL149" t="s">
        <v>67</v>
      </c>
      <c r="BM149" t="s">
        <v>67</v>
      </c>
      <c r="BN149" t="s">
        <v>67</v>
      </c>
      <c r="BO149">
        <v>0</v>
      </c>
      <c r="BP149">
        <v>0</v>
      </c>
      <c r="BQ149">
        <v>0</v>
      </c>
      <c r="BR149">
        <v>0</v>
      </c>
      <c r="BS149">
        <v>0</v>
      </c>
      <c r="BT149">
        <v>0</v>
      </c>
      <c r="BU149">
        <v>0</v>
      </c>
      <c r="BV149">
        <v>0</v>
      </c>
      <c r="BW149">
        <v>0</v>
      </c>
      <c r="BX149">
        <v>0</v>
      </c>
      <c r="BY149">
        <v>0</v>
      </c>
      <c r="BZ149">
        <v>0</v>
      </c>
    </row>
    <row r="150" spans="1:78" x14ac:dyDescent="0.35">
      <c r="A150" t="s">
        <v>2051</v>
      </c>
      <c r="B150" t="s">
        <v>2197</v>
      </c>
      <c r="C150" s="1" t="str">
        <f t="shared" si="10"/>
        <v>WRf</v>
      </c>
      <c r="D150" s="1" t="str">
        <f t="shared" si="11"/>
        <v>CZ15</v>
      </c>
      <c r="E150" s="1" t="str">
        <f t="shared" si="12"/>
        <v>v03</v>
      </c>
      <c r="F150" s="1" t="str">
        <f t="shared" si="13"/>
        <v>PkgAC2SpP-240to760</v>
      </c>
      <c r="G150" s="1" t="str">
        <f t="shared" si="14"/>
        <v>Base</v>
      </c>
      <c r="H150">
        <v>24998.5</v>
      </c>
      <c r="I150">
        <v>34.8277</v>
      </c>
      <c r="J150">
        <v>171.22200000000001</v>
      </c>
      <c r="K150">
        <v>2147.08</v>
      </c>
      <c r="L150">
        <v>0</v>
      </c>
      <c r="M150">
        <v>0</v>
      </c>
      <c r="N150">
        <v>0</v>
      </c>
      <c r="O150">
        <v>1324.04</v>
      </c>
      <c r="P150">
        <v>0</v>
      </c>
      <c r="Q150">
        <v>0</v>
      </c>
      <c r="R150">
        <v>52.954799999999999</v>
      </c>
      <c r="S150">
        <v>0</v>
      </c>
      <c r="T150">
        <v>380.06700000000001</v>
      </c>
      <c r="U150">
        <v>4110.1899999999996</v>
      </c>
      <c r="V150">
        <v>0</v>
      </c>
      <c r="W150">
        <v>0</v>
      </c>
      <c r="X150">
        <v>0</v>
      </c>
      <c r="Y150">
        <v>27.751300000000001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27.751300000000001</v>
      </c>
      <c r="AI150">
        <v>18.919</v>
      </c>
      <c r="AJ150">
        <v>33.330300000000001</v>
      </c>
      <c r="AK150">
        <v>525.13300000000004</v>
      </c>
      <c r="AL150">
        <v>0</v>
      </c>
      <c r="AM150">
        <v>0</v>
      </c>
      <c r="AN150">
        <v>0</v>
      </c>
      <c r="AO150">
        <v>152.589</v>
      </c>
      <c r="AP150">
        <v>0</v>
      </c>
      <c r="AQ150">
        <v>0</v>
      </c>
      <c r="AR150">
        <v>8.2904</v>
      </c>
      <c r="AS150">
        <v>0</v>
      </c>
      <c r="AT150">
        <v>45.981200000000001</v>
      </c>
      <c r="AU150">
        <v>784.24199999999996</v>
      </c>
      <c r="AV150">
        <v>0</v>
      </c>
      <c r="AW150">
        <v>0</v>
      </c>
      <c r="AX150">
        <v>0</v>
      </c>
      <c r="AY150">
        <v>32.386699999999998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32.386699999999998</v>
      </c>
      <c r="BI150">
        <v>4586.84</v>
      </c>
      <c r="BJ150" t="s">
        <v>67</v>
      </c>
      <c r="BK150" t="s">
        <v>67</v>
      </c>
      <c r="BL150" t="s">
        <v>67</v>
      </c>
      <c r="BM150" t="s">
        <v>67</v>
      </c>
      <c r="BN150" t="s">
        <v>67</v>
      </c>
      <c r="BO150">
        <v>0</v>
      </c>
      <c r="BP150">
        <v>0</v>
      </c>
      <c r="BQ150">
        <v>0</v>
      </c>
      <c r="BR150">
        <v>0</v>
      </c>
      <c r="BS150">
        <v>0</v>
      </c>
      <c r="BT150">
        <v>0</v>
      </c>
      <c r="BU150">
        <v>0</v>
      </c>
      <c r="BV150">
        <v>0</v>
      </c>
      <c r="BW150">
        <v>0</v>
      </c>
      <c r="BX150">
        <v>0</v>
      </c>
      <c r="BY150">
        <v>0</v>
      </c>
      <c r="BZ150">
        <v>0</v>
      </c>
    </row>
    <row r="151" spans="1:78" x14ac:dyDescent="0.35">
      <c r="A151" t="s">
        <v>2051</v>
      </c>
      <c r="B151" t="s">
        <v>2198</v>
      </c>
      <c r="C151" s="1" t="str">
        <f t="shared" si="10"/>
        <v>WRf</v>
      </c>
      <c r="D151" s="1" t="str">
        <f t="shared" si="11"/>
        <v>CZ15</v>
      </c>
      <c r="E151" s="1" t="str">
        <f t="shared" si="12"/>
        <v>v03</v>
      </c>
      <c r="F151" s="1" t="str">
        <f t="shared" si="13"/>
        <v>PkgAC2SpP-240to760</v>
      </c>
      <c r="G151" s="1" t="str">
        <f t="shared" si="14"/>
        <v>Meas</v>
      </c>
      <c r="H151">
        <v>24998.5</v>
      </c>
      <c r="I151">
        <v>28.740600000000001</v>
      </c>
      <c r="J151">
        <v>172.25200000000001</v>
      </c>
      <c r="K151">
        <v>2147.08</v>
      </c>
      <c r="L151">
        <v>0</v>
      </c>
      <c r="M151">
        <v>0</v>
      </c>
      <c r="N151">
        <v>0</v>
      </c>
      <c r="O151">
        <v>1323.68</v>
      </c>
      <c r="P151">
        <v>0</v>
      </c>
      <c r="Q151">
        <v>0</v>
      </c>
      <c r="R151">
        <v>52.954799999999999</v>
      </c>
      <c r="S151">
        <v>0</v>
      </c>
      <c r="T151">
        <v>380.06700000000001</v>
      </c>
      <c r="U151">
        <v>4104.7700000000004</v>
      </c>
      <c r="V151">
        <v>0</v>
      </c>
      <c r="W151">
        <v>0</v>
      </c>
      <c r="X151">
        <v>0</v>
      </c>
      <c r="Y151">
        <v>27.757200000000001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27.757200000000001</v>
      </c>
      <c r="AI151">
        <v>12.786</v>
      </c>
      <c r="AJ151">
        <v>33.667200000000001</v>
      </c>
      <c r="AK151">
        <v>525.13199999999995</v>
      </c>
      <c r="AL151">
        <v>0</v>
      </c>
      <c r="AM151">
        <v>0</v>
      </c>
      <c r="AN151">
        <v>0</v>
      </c>
      <c r="AO151">
        <v>151.59700000000001</v>
      </c>
      <c r="AP151">
        <v>0</v>
      </c>
      <c r="AQ151">
        <v>0</v>
      </c>
      <c r="AR151">
        <v>8.2904</v>
      </c>
      <c r="AS151">
        <v>0</v>
      </c>
      <c r="AT151">
        <v>45.981200000000001</v>
      </c>
      <c r="AU151">
        <v>777.45399999999995</v>
      </c>
      <c r="AV151">
        <v>0</v>
      </c>
      <c r="AW151">
        <v>0</v>
      </c>
      <c r="AX151">
        <v>0</v>
      </c>
      <c r="AY151">
        <v>32.386600000000001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32.386600000000001</v>
      </c>
      <c r="BI151">
        <v>4573.3999999999996</v>
      </c>
      <c r="BJ151" t="s">
        <v>67</v>
      </c>
      <c r="BK151" t="s">
        <v>67</v>
      </c>
      <c r="BL151" t="s">
        <v>67</v>
      </c>
      <c r="BM151" t="s">
        <v>67</v>
      </c>
      <c r="BN151" t="s">
        <v>67</v>
      </c>
      <c r="BO151">
        <v>0</v>
      </c>
      <c r="BP151">
        <v>0</v>
      </c>
      <c r="BQ151">
        <v>0</v>
      </c>
      <c r="BR151">
        <v>0</v>
      </c>
      <c r="BS151">
        <v>0</v>
      </c>
      <c r="BT151">
        <v>0</v>
      </c>
      <c r="BU151">
        <v>0</v>
      </c>
      <c r="BV151">
        <v>0</v>
      </c>
      <c r="BW151">
        <v>0</v>
      </c>
      <c r="BX151">
        <v>0</v>
      </c>
      <c r="BY151">
        <v>0</v>
      </c>
      <c r="BZ151">
        <v>0</v>
      </c>
    </row>
    <row r="152" spans="1:78" x14ac:dyDescent="0.35">
      <c r="A152" t="s">
        <v>2051</v>
      </c>
      <c r="B152" t="s">
        <v>2199</v>
      </c>
      <c r="C152" s="1" t="str">
        <f t="shared" si="10"/>
        <v>WRf</v>
      </c>
      <c r="D152" s="1" t="str">
        <f t="shared" si="11"/>
        <v>CZ15</v>
      </c>
      <c r="E152" s="1" t="str">
        <f t="shared" si="12"/>
        <v>v07</v>
      </c>
      <c r="F152" s="1" t="str">
        <f t="shared" si="13"/>
        <v>PkgAC2SpP-240to760</v>
      </c>
      <c r="G152" s="1" t="str">
        <f t="shared" si="14"/>
        <v>Base</v>
      </c>
      <c r="H152">
        <v>24998.5</v>
      </c>
      <c r="I152">
        <v>34.439700000000002</v>
      </c>
      <c r="J152">
        <v>139.905</v>
      </c>
      <c r="K152">
        <v>2006.37</v>
      </c>
      <c r="L152">
        <v>0</v>
      </c>
      <c r="M152">
        <v>0</v>
      </c>
      <c r="N152">
        <v>0</v>
      </c>
      <c r="O152">
        <v>1324.1</v>
      </c>
      <c r="P152">
        <v>0</v>
      </c>
      <c r="Q152">
        <v>0</v>
      </c>
      <c r="R152">
        <v>52.954799999999999</v>
      </c>
      <c r="S152">
        <v>0</v>
      </c>
      <c r="T152">
        <v>380.06700000000001</v>
      </c>
      <c r="U152">
        <v>3937.85</v>
      </c>
      <c r="V152">
        <v>0</v>
      </c>
      <c r="W152">
        <v>0</v>
      </c>
      <c r="X152">
        <v>0</v>
      </c>
      <c r="Y152">
        <v>27.620699999999999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27.620699999999999</v>
      </c>
      <c r="AI152">
        <v>18.654299999999999</v>
      </c>
      <c r="AJ152">
        <v>27.775300000000001</v>
      </c>
      <c r="AK152">
        <v>512.01700000000005</v>
      </c>
      <c r="AL152">
        <v>0</v>
      </c>
      <c r="AM152">
        <v>0</v>
      </c>
      <c r="AN152">
        <v>0</v>
      </c>
      <c r="AO152">
        <v>152.44399999999999</v>
      </c>
      <c r="AP152">
        <v>0</v>
      </c>
      <c r="AQ152">
        <v>0</v>
      </c>
      <c r="AR152">
        <v>8.2904</v>
      </c>
      <c r="AS152">
        <v>0</v>
      </c>
      <c r="AT152">
        <v>45.981200000000001</v>
      </c>
      <c r="AU152">
        <v>765.16200000000003</v>
      </c>
      <c r="AV152">
        <v>0</v>
      </c>
      <c r="AW152">
        <v>0</v>
      </c>
      <c r="AX152">
        <v>0</v>
      </c>
      <c r="AY152">
        <v>31.4682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31.4682</v>
      </c>
      <c r="BI152">
        <v>4506.47</v>
      </c>
      <c r="BJ152" t="s">
        <v>67</v>
      </c>
      <c r="BK152" t="s">
        <v>67</v>
      </c>
      <c r="BL152" t="s">
        <v>67</v>
      </c>
      <c r="BM152" t="s">
        <v>67</v>
      </c>
      <c r="BN152" t="s">
        <v>67</v>
      </c>
      <c r="BO152">
        <v>0</v>
      </c>
      <c r="BP152">
        <v>0</v>
      </c>
      <c r="BQ152">
        <v>0</v>
      </c>
      <c r="BR152">
        <v>0</v>
      </c>
      <c r="BS152">
        <v>0</v>
      </c>
      <c r="BT152">
        <v>0</v>
      </c>
      <c r="BU152">
        <v>0</v>
      </c>
      <c r="BV152">
        <v>0</v>
      </c>
      <c r="BW152">
        <v>0</v>
      </c>
      <c r="BX152">
        <v>0</v>
      </c>
      <c r="BY152">
        <v>0</v>
      </c>
      <c r="BZ152">
        <v>0</v>
      </c>
    </row>
    <row r="153" spans="1:78" x14ac:dyDescent="0.35">
      <c r="A153" t="s">
        <v>2051</v>
      </c>
      <c r="B153" t="s">
        <v>2200</v>
      </c>
      <c r="C153" s="1" t="str">
        <f t="shared" si="10"/>
        <v>WRf</v>
      </c>
      <c r="D153" s="1" t="str">
        <f t="shared" si="11"/>
        <v>CZ15</v>
      </c>
      <c r="E153" s="1" t="str">
        <f t="shared" si="12"/>
        <v>v07</v>
      </c>
      <c r="F153" s="1" t="str">
        <f t="shared" si="13"/>
        <v>PkgAC2SpP-240to760</v>
      </c>
      <c r="G153" s="1" t="str">
        <f t="shared" si="14"/>
        <v>Meas</v>
      </c>
      <c r="H153">
        <v>24998.5</v>
      </c>
      <c r="I153">
        <v>28.458300000000001</v>
      </c>
      <c r="J153">
        <v>140.93100000000001</v>
      </c>
      <c r="K153">
        <v>2006.37</v>
      </c>
      <c r="L153">
        <v>0</v>
      </c>
      <c r="M153">
        <v>0</v>
      </c>
      <c r="N153">
        <v>0</v>
      </c>
      <c r="O153">
        <v>1323.78</v>
      </c>
      <c r="P153">
        <v>0</v>
      </c>
      <c r="Q153">
        <v>0</v>
      </c>
      <c r="R153">
        <v>52.954799999999999</v>
      </c>
      <c r="S153">
        <v>0</v>
      </c>
      <c r="T153">
        <v>380.06700000000001</v>
      </c>
      <c r="U153">
        <v>3932.57</v>
      </c>
      <c r="V153">
        <v>0</v>
      </c>
      <c r="W153">
        <v>0</v>
      </c>
      <c r="X153">
        <v>0</v>
      </c>
      <c r="Y153">
        <v>27.621700000000001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27.621700000000001</v>
      </c>
      <c r="AI153">
        <v>12.533200000000001</v>
      </c>
      <c r="AJ153">
        <v>28.113600000000002</v>
      </c>
      <c r="AK153">
        <v>512.01599999999996</v>
      </c>
      <c r="AL153">
        <v>0</v>
      </c>
      <c r="AM153">
        <v>0</v>
      </c>
      <c r="AN153">
        <v>0</v>
      </c>
      <c r="AO153">
        <v>151.50200000000001</v>
      </c>
      <c r="AP153">
        <v>0</v>
      </c>
      <c r="AQ153">
        <v>0</v>
      </c>
      <c r="AR153">
        <v>8.2904</v>
      </c>
      <c r="AS153">
        <v>0</v>
      </c>
      <c r="AT153">
        <v>45.981200000000001</v>
      </c>
      <c r="AU153">
        <v>758.43700000000001</v>
      </c>
      <c r="AV153">
        <v>0</v>
      </c>
      <c r="AW153">
        <v>0</v>
      </c>
      <c r="AX153">
        <v>0</v>
      </c>
      <c r="AY153">
        <v>31.4682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31.4682</v>
      </c>
      <c r="BI153">
        <v>4494.26</v>
      </c>
      <c r="BJ153" t="s">
        <v>67</v>
      </c>
      <c r="BK153" t="s">
        <v>67</v>
      </c>
      <c r="BL153" t="s">
        <v>67</v>
      </c>
      <c r="BM153" t="s">
        <v>67</v>
      </c>
      <c r="BN153" t="s">
        <v>67</v>
      </c>
      <c r="BO153">
        <v>0</v>
      </c>
      <c r="BP153">
        <v>0</v>
      </c>
      <c r="BQ153">
        <v>0</v>
      </c>
      <c r="BR153">
        <v>0</v>
      </c>
      <c r="BS153">
        <v>0</v>
      </c>
      <c r="BT153">
        <v>0</v>
      </c>
      <c r="BU153">
        <v>0</v>
      </c>
      <c r="BV153">
        <v>0</v>
      </c>
      <c r="BW153">
        <v>0</v>
      </c>
      <c r="BX153">
        <v>0</v>
      </c>
      <c r="BY153">
        <v>0</v>
      </c>
      <c r="BZ153">
        <v>0</v>
      </c>
    </row>
    <row r="154" spans="1:78" x14ac:dyDescent="0.35">
      <c r="A154" t="s">
        <v>2051</v>
      </c>
      <c r="B154" t="s">
        <v>2201</v>
      </c>
      <c r="C154" s="1" t="str">
        <f t="shared" si="10"/>
        <v>WRf</v>
      </c>
      <c r="D154" s="1" t="str">
        <f t="shared" si="11"/>
        <v>CZ15</v>
      </c>
      <c r="E154" s="1" t="str">
        <f t="shared" si="12"/>
        <v>v11</v>
      </c>
      <c r="F154" s="1" t="str">
        <f t="shared" si="13"/>
        <v>PkgAC2SpP-240to760</v>
      </c>
      <c r="G154" s="1" t="str">
        <f t="shared" si="14"/>
        <v>Base</v>
      </c>
      <c r="H154">
        <v>24998.5</v>
      </c>
      <c r="I154">
        <v>33.189100000000003</v>
      </c>
      <c r="J154">
        <v>133.27600000000001</v>
      </c>
      <c r="K154">
        <v>1815.62</v>
      </c>
      <c r="L154">
        <v>0</v>
      </c>
      <c r="M154">
        <v>0</v>
      </c>
      <c r="N154">
        <v>0</v>
      </c>
      <c r="O154">
        <v>1325.24</v>
      </c>
      <c r="P154">
        <v>0</v>
      </c>
      <c r="Q154">
        <v>0</v>
      </c>
      <c r="R154">
        <v>52.954799999999999</v>
      </c>
      <c r="S154">
        <v>0</v>
      </c>
      <c r="T154">
        <v>372.30599999999998</v>
      </c>
      <c r="U154">
        <v>3732.58</v>
      </c>
      <c r="V154">
        <v>0</v>
      </c>
      <c r="W154">
        <v>0</v>
      </c>
      <c r="X154">
        <v>0</v>
      </c>
      <c r="Y154">
        <v>29.3504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29.3504</v>
      </c>
      <c r="AI154">
        <v>17.9069</v>
      </c>
      <c r="AJ154">
        <v>27.775300000000001</v>
      </c>
      <c r="AK154">
        <v>427.79199999999997</v>
      </c>
      <c r="AL154">
        <v>0</v>
      </c>
      <c r="AM154">
        <v>0</v>
      </c>
      <c r="AN154">
        <v>0</v>
      </c>
      <c r="AO154">
        <v>151.83500000000001</v>
      </c>
      <c r="AP154">
        <v>0</v>
      </c>
      <c r="AQ154">
        <v>0</v>
      </c>
      <c r="AR154">
        <v>8.2904</v>
      </c>
      <c r="AS154">
        <v>0</v>
      </c>
      <c r="AT154">
        <v>45.095300000000002</v>
      </c>
      <c r="AU154">
        <v>678.69500000000005</v>
      </c>
      <c r="AV154">
        <v>0</v>
      </c>
      <c r="AW154">
        <v>0</v>
      </c>
      <c r="AX154">
        <v>0</v>
      </c>
      <c r="AY154">
        <v>31.546399999999998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31.546399999999998</v>
      </c>
      <c r="BI154">
        <v>4223.1499999999996</v>
      </c>
      <c r="BJ154" t="s">
        <v>67</v>
      </c>
      <c r="BK154" t="s">
        <v>67</v>
      </c>
      <c r="BL154" t="s">
        <v>67</v>
      </c>
      <c r="BM154" t="s">
        <v>67</v>
      </c>
      <c r="BN154" t="s">
        <v>67</v>
      </c>
      <c r="BO154">
        <v>0</v>
      </c>
      <c r="BP154">
        <v>0</v>
      </c>
      <c r="BQ154">
        <v>0</v>
      </c>
      <c r="BR154">
        <v>0</v>
      </c>
      <c r="BS154">
        <v>0</v>
      </c>
      <c r="BT154">
        <v>0</v>
      </c>
      <c r="BU154">
        <v>0</v>
      </c>
      <c r="BV154">
        <v>0</v>
      </c>
      <c r="BW154">
        <v>0</v>
      </c>
      <c r="BX154">
        <v>0</v>
      </c>
      <c r="BY154">
        <v>0</v>
      </c>
      <c r="BZ154">
        <v>0</v>
      </c>
    </row>
    <row r="155" spans="1:78" x14ac:dyDescent="0.35">
      <c r="A155" t="s">
        <v>2052</v>
      </c>
      <c r="B155" t="s">
        <v>2202</v>
      </c>
      <c r="C155" s="1" t="str">
        <f t="shared" si="10"/>
        <v>WRf</v>
      </c>
      <c r="D155" s="1" t="str">
        <f t="shared" si="11"/>
        <v>CZ15</v>
      </c>
      <c r="E155" s="1" t="str">
        <f t="shared" si="12"/>
        <v>v11</v>
      </c>
      <c r="F155" s="1" t="str">
        <f t="shared" si="13"/>
        <v>PkgAC2SpP-240to760</v>
      </c>
      <c r="G155" s="1" t="str">
        <f t="shared" si="14"/>
        <v>Meas</v>
      </c>
      <c r="H155">
        <v>24998.5</v>
      </c>
      <c r="I155">
        <v>27.7316</v>
      </c>
      <c r="J155">
        <v>134.30099999999999</v>
      </c>
      <c r="K155">
        <v>1815.62</v>
      </c>
      <c r="L155">
        <v>0</v>
      </c>
      <c r="M155">
        <v>0</v>
      </c>
      <c r="N155">
        <v>0</v>
      </c>
      <c r="O155">
        <v>1325.16</v>
      </c>
      <c r="P155">
        <v>0</v>
      </c>
      <c r="Q155">
        <v>0</v>
      </c>
      <c r="R155">
        <v>52.954799999999999</v>
      </c>
      <c r="S155">
        <v>0</v>
      </c>
      <c r="T155">
        <v>372.30599999999998</v>
      </c>
      <c r="U155">
        <v>3728.06</v>
      </c>
      <c r="V155">
        <v>0</v>
      </c>
      <c r="W155">
        <v>0</v>
      </c>
      <c r="X155">
        <v>0</v>
      </c>
      <c r="Y155">
        <v>29.354500000000002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29.354500000000002</v>
      </c>
      <c r="AI155">
        <v>11.8979</v>
      </c>
      <c r="AJ155">
        <v>28.131599999999999</v>
      </c>
      <c r="AK155">
        <v>427.791</v>
      </c>
      <c r="AL155">
        <v>0</v>
      </c>
      <c r="AM155">
        <v>0</v>
      </c>
      <c r="AN155">
        <v>0</v>
      </c>
      <c r="AO155">
        <v>151.607</v>
      </c>
      <c r="AP155">
        <v>0</v>
      </c>
      <c r="AQ155">
        <v>0</v>
      </c>
      <c r="AR155">
        <v>8.2904</v>
      </c>
      <c r="AS155">
        <v>0</v>
      </c>
      <c r="AT155">
        <v>45.095300000000002</v>
      </c>
      <c r="AU155">
        <v>672.81299999999999</v>
      </c>
      <c r="AV155">
        <v>0</v>
      </c>
      <c r="AW155">
        <v>0</v>
      </c>
      <c r="AX155">
        <v>0</v>
      </c>
      <c r="AY155">
        <v>31.543700000000001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31.543700000000001</v>
      </c>
      <c r="BI155">
        <v>4224.57</v>
      </c>
      <c r="BJ155" t="s">
        <v>67</v>
      </c>
      <c r="BK155" t="s">
        <v>67</v>
      </c>
      <c r="BL155" t="s">
        <v>67</v>
      </c>
      <c r="BM155" t="s">
        <v>67</v>
      </c>
      <c r="BN155" t="s">
        <v>67</v>
      </c>
      <c r="BO155">
        <v>0</v>
      </c>
      <c r="BP155">
        <v>0</v>
      </c>
      <c r="BQ155">
        <v>0</v>
      </c>
      <c r="BR155">
        <v>0</v>
      </c>
      <c r="BS155">
        <v>0</v>
      </c>
      <c r="BT155">
        <v>0</v>
      </c>
      <c r="BU155">
        <v>0</v>
      </c>
      <c r="BV155">
        <v>0</v>
      </c>
      <c r="BW155">
        <v>0</v>
      </c>
      <c r="BX155">
        <v>0</v>
      </c>
      <c r="BY155">
        <v>0</v>
      </c>
      <c r="BZ155">
        <v>0</v>
      </c>
    </row>
    <row r="156" spans="1:78" x14ac:dyDescent="0.35">
      <c r="A156" t="s">
        <v>2052</v>
      </c>
      <c r="B156" t="s">
        <v>2203</v>
      </c>
      <c r="C156" s="1" t="str">
        <f t="shared" si="10"/>
        <v>WRf</v>
      </c>
      <c r="D156" s="1" t="str">
        <f t="shared" si="11"/>
        <v>CZ15</v>
      </c>
      <c r="E156" s="1" t="str">
        <f t="shared" si="12"/>
        <v>v15</v>
      </c>
      <c r="F156" s="1" t="str">
        <f t="shared" si="13"/>
        <v>PkgAC2SpP-240to760</v>
      </c>
      <c r="G156" s="1" t="str">
        <f t="shared" si="14"/>
        <v>Base</v>
      </c>
      <c r="H156">
        <v>24998.5</v>
      </c>
      <c r="I156">
        <v>26.8903</v>
      </c>
      <c r="J156">
        <v>133.27500000000001</v>
      </c>
      <c r="K156">
        <v>1815.62</v>
      </c>
      <c r="L156">
        <v>0</v>
      </c>
      <c r="M156">
        <v>0</v>
      </c>
      <c r="N156">
        <v>0</v>
      </c>
      <c r="O156">
        <v>1324.86</v>
      </c>
      <c r="P156">
        <v>0</v>
      </c>
      <c r="Q156">
        <v>0</v>
      </c>
      <c r="R156">
        <v>52.954799999999999</v>
      </c>
      <c r="S156">
        <v>0</v>
      </c>
      <c r="T156">
        <v>372.30599999999998</v>
      </c>
      <c r="U156">
        <v>3725.91</v>
      </c>
      <c r="V156">
        <v>0</v>
      </c>
      <c r="W156">
        <v>0</v>
      </c>
      <c r="X156">
        <v>0</v>
      </c>
      <c r="Y156">
        <v>29.1037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29.1037</v>
      </c>
      <c r="AI156">
        <v>17.380099999999999</v>
      </c>
      <c r="AJ156">
        <v>27.775300000000001</v>
      </c>
      <c r="AK156">
        <v>427.79199999999997</v>
      </c>
      <c r="AL156">
        <v>0</v>
      </c>
      <c r="AM156">
        <v>0</v>
      </c>
      <c r="AN156">
        <v>0</v>
      </c>
      <c r="AO156">
        <v>151.803</v>
      </c>
      <c r="AP156">
        <v>0</v>
      </c>
      <c r="AQ156">
        <v>0</v>
      </c>
      <c r="AR156">
        <v>8.2904</v>
      </c>
      <c r="AS156">
        <v>0</v>
      </c>
      <c r="AT156">
        <v>45.095300000000002</v>
      </c>
      <c r="AU156">
        <v>678.13699999999994</v>
      </c>
      <c r="AV156">
        <v>0</v>
      </c>
      <c r="AW156">
        <v>0</v>
      </c>
      <c r="AX156">
        <v>0</v>
      </c>
      <c r="AY156">
        <v>32.3949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32.3949</v>
      </c>
      <c r="BI156">
        <v>4219.3100000000004</v>
      </c>
      <c r="BJ156" t="s">
        <v>67</v>
      </c>
      <c r="BK156" t="s">
        <v>67</v>
      </c>
      <c r="BL156" t="s">
        <v>67</v>
      </c>
      <c r="BM156" t="s">
        <v>67</v>
      </c>
      <c r="BN156" t="s">
        <v>67</v>
      </c>
      <c r="BO156">
        <v>0</v>
      </c>
      <c r="BP156">
        <v>0</v>
      </c>
      <c r="BQ156">
        <v>0</v>
      </c>
      <c r="BR156">
        <v>0</v>
      </c>
      <c r="BS156">
        <v>0</v>
      </c>
      <c r="BT156">
        <v>0</v>
      </c>
      <c r="BU156">
        <v>0</v>
      </c>
      <c r="BV156">
        <v>0</v>
      </c>
      <c r="BW156">
        <v>0</v>
      </c>
      <c r="BX156">
        <v>0</v>
      </c>
      <c r="BY156">
        <v>0</v>
      </c>
      <c r="BZ156">
        <v>0</v>
      </c>
    </row>
    <row r="157" spans="1:78" x14ac:dyDescent="0.35">
      <c r="A157" t="s">
        <v>2052</v>
      </c>
      <c r="B157" t="s">
        <v>2204</v>
      </c>
      <c r="C157" s="1" t="str">
        <f t="shared" si="10"/>
        <v>WRf</v>
      </c>
      <c r="D157" s="1" t="str">
        <f t="shared" si="11"/>
        <v>CZ15</v>
      </c>
      <c r="E157" s="1" t="str">
        <f t="shared" si="12"/>
        <v>v15</v>
      </c>
      <c r="F157" s="1" t="str">
        <f t="shared" si="13"/>
        <v>PkgAC2SpP-240to760</v>
      </c>
      <c r="G157" s="1" t="str">
        <f t="shared" si="14"/>
        <v>Meas</v>
      </c>
      <c r="H157">
        <v>24998.5</v>
      </c>
      <c r="I157">
        <v>21.679200000000002</v>
      </c>
      <c r="J157">
        <v>134.06899999999999</v>
      </c>
      <c r="K157">
        <v>1815.62</v>
      </c>
      <c r="L157">
        <v>0</v>
      </c>
      <c r="M157">
        <v>0</v>
      </c>
      <c r="N157">
        <v>0</v>
      </c>
      <c r="O157">
        <v>1324.76</v>
      </c>
      <c r="P157">
        <v>0</v>
      </c>
      <c r="Q157">
        <v>0</v>
      </c>
      <c r="R157">
        <v>52.954799999999999</v>
      </c>
      <c r="S157">
        <v>0</v>
      </c>
      <c r="T157">
        <v>372.30599999999998</v>
      </c>
      <c r="U157">
        <v>3721.39</v>
      </c>
      <c r="V157">
        <v>0</v>
      </c>
      <c r="W157">
        <v>0</v>
      </c>
      <c r="X157">
        <v>0</v>
      </c>
      <c r="Y157">
        <v>29.105499999999999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29.105499999999999</v>
      </c>
      <c r="AI157">
        <v>11.5214</v>
      </c>
      <c r="AJ157">
        <v>28.12</v>
      </c>
      <c r="AK157">
        <v>427.791</v>
      </c>
      <c r="AL157">
        <v>0</v>
      </c>
      <c r="AM157">
        <v>0</v>
      </c>
      <c r="AN157">
        <v>0</v>
      </c>
      <c r="AO157">
        <v>151.56200000000001</v>
      </c>
      <c r="AP157">
        <v>0</v>
      </c>
      <c r="AQ157">
        <v>0</v>
      </c>
      <c r="AR157">
        <v>8.2904</v>
      </c>
      <c r="AS157">
        <v>0</v>
      </c>
      <c r="AT157">
        <v>45.095300000000002</v>
      </c>
      <c r="AU157">
        <v>672.38099999999997</v>
      </c>
      <c r="AV157">
        <v>0</v>
      </c>
      <c r="AW157">
        <v>0</v>
      </c>
      <c r="AX157">
        <v>0</v>
      </c>
      <c r="AY157">
        <v>32.3949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32.3949</v>
      </c>
      <c r="BI157">
        <v>4220.34</v>
      </c>
      <c r="BJ157" t="s">
        <v>67</v>
      </c>
      <c r="BK157" t="s">
        <v>67</v>
      </c>
      <c r="BL157" t="s">
        <v>67</v>
      </c>
      <c r="BM157" t="s">
        <v>67</v>
      </c>
      <c r="BN157" t="s">
        <v>67</v>
      </c>
      <c r="BO157">
        <v>0</v>
      </c>
      <c r="BP157">
        <v>0</v>
      </c>
      <c r="BQ157">
        <v>0</v>
      </c>
      <c r="BR157">
        <v>0</v>
      </c>
      <c r="BS157">
        <v>0</v>
      </c>
      <c r="BT157">
        <v>0</v>
      </c>
      <c r="BU157">
        <v>0</v>
      </c>
      <c r="BV157">
        <v>0</v>
      </c>
      <c r="BW157">
        <v>0</v>
      </c>
      <c r="BX157">
        <v>0</v>
      </c>
      <c r="BY157">
        <v>0</v>
      </c>
      <c r="BZ157">
        <v>0</v>
      </c>
    </row>
  </sheetData>
  <autoFilter ref="A5:BZ157" xr:uid="{12D2889E-AFB5-42F9-BBED-7B8392B68BD4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BED805-565A-4FD9-AFD2-873B03A66EA1}">
  <sheetPr codeName="Sheet6"/>
  <dimension ref="B3:J155"/>
  <sheetViews>
    <sheetView workbookViewId="0">
      <selection activeCell="C32" sqref="C32"/>
    </sheetView>
  </sheetViews>
  <sheetFormatPr defaultRowHeight="14.5" x14ac:dyDescent="0.35"/>
  <cols>
    <col min="3" max="3" width="45.36328125" bestFit="1" customWidth="1"/>
    <col min="4" max="4" width="4.90625" bestFit="1" customWidth="1"/>
    <col min="5" max="5" width="5" bestFit="1" customWidth="1"/>
    <col min="6" max="6" width="7.90625" bestFit="1" customWidth="1"/>
    <col min="7" max="7" width="18.81640625" bestFit="1" customWidth="1"/>
    <col min="8" max="8" width="20.90625" bestFit="1" customWidth="1"/>
    <col min="9" max="9" width="12.6328125" bestFit="1" customWidth="1"/>
    <col min="10" max="10" width="10.6328125" bestFit="1" customWidth="1"/>
  </cols>
  <sheetData>
    <row r="3" spans="2:10" x14ac:dyDescent="0.35">
      <c r="B3" s="1" t="s">
        <v>136</v>
      </c>
      <c r="C3" s="19" t="s">
        <v>137</v>
      </c>
      <c r="D3" s="20" t="s">
        <v>68</v>
      </c>
      <c r="E3" s="20" t="s">
        <v>69</v>
      </c>
      <c r="F3" s="20" t="s">
        <v>70</v>
      </c>
      <c r="G3" s="21" t="s">
        <v>127</v>
      </c>
      <c r="H3" s="7" t="s">
        <v>564</v>
      </c>
      <c r="I3" s="19" t="s">
        <v>138</v>
      </c>
      <c r="J3" s="19" t="s">
        <v>139</v>
      </c>
    </row>
    <row r="4" spans="2:10" x14ac:dyDescent="0.35">
      <c r="B4" s="1">
        <v>1</v>
      </c>
      <c r="C4" s="19" t="s">
        <v>2053</v>
      </c>
      <c r="D4" s="19" t="str">
        <f t="shared" ref="D4:D67" si="0">LEFT(C4,3)</f>
        <v>Asm</v>
      </c>
      <c r="E4" s="19" t="str">
        <f>CONCATENATE("CZ",MID(C4,7,2))</f>
        <v>CZ15</v>
      </c>
      <c r="F4" s="19" t="str">
        <f>_xlfn.CONCAT("v",MID(C4,11,2))</f>
        <v>v03</v>
      </c>
      <c r="G4" s="19" t="str">
        <f>RIGHT(C4,4)</f>
        <v>Base</v>
      </c>
      <c r="H4" s="1" t="s">
        <v>1975</v>
      </c>
      <c r="I4" s="19" t="s">
        <v>109</v>
      </c>
      <c r="J4" s="19">
        <v>400.28687000000002</v>
      </c>
    </row>
    <row r="5" spans="2:10" x14ac:dyDescent="0.35">
      <c r="B5" s="1">
        <f t="shared" ref="B5:B68" si="1">B4+1</f>
        <v>2</v>
      </c>
      <c r="C5" s="19" t="s">
        <v>2054</v>
      </c>
      <c r="D5" s="19" t="str">
        <f t="shared" si="0"/>
        <v>Asm</v>
      </c>
      <c r="E5" s="19" t="str">
        <f t="shared" ref="E5:E68" si="2">CONCATENATE("CZ",MID(C5,7,2))</f>
        <v>CZ15</v>
      </c>
      <c r="F5" s="19" t="str">
        <f t="shared" ref="F5:F68" si="3">_xlfn.CONCAT("v",MID(C5,11,2))</f>
        <v>v03</v>
      </c>
      <c r="G5" s="19" t="str">
        <f t="shared" ref="G5:G68" si="4">RIGHT(C5,4)</f>
        <v>Meas</v>
      </c>
      <c r="H5" s="1" t="str">
        <f>H4</f>
        <v>PkgAC2SpP-240to760</v>
      </c>
      <c r="I5" s="19" t="s">
        <v>109</v>
      </c>
      <c r="J5" s="19">
        <v>327.78827000000001</v>
      </c>
    </row>
    <row r="6" spans="2:10" x14ac:dyDescent="0.35">
      <c r="B6" s="1">
        <f t="shared" si="1"/>
        <v>3</v>
      </c>
      <c r="C6" s="19" t="s">
        <v>2055</v>
      </c>
      <c r="D6" s="19" t="str">
        <f t="shared" si="0"/>
        <v>Asm</v>
      </c>
      <c r="E6" s="19" t="str">
        <f t="shared" si="2"/>
        <v>CZ15</v>
      </c>
      <c r="F6" s="19" t="str">
        <f t="shared" si="3"/>
        <v>v07</v>
      </c>
      <c r="G6" s="19" t="str">
        <f t="shared" si="4"/>
        <v>Base</v>
      </c>
      <c r="H6" s="1" t="str">
        <f t="shared" ref="H6:H69" si="5">H5</f>
        <v>PkgAC2SpP-240to760</v>
      </c>
      <c r="I6" s="19" t="s">
        <v>109</v>
      </c>
      <c r="J6" s="19">
        <v>398.19612999999998</v>
      </c>
    </row>
    <row r="7" spans="2:10" x14ac:dyDescent="0.35">
      <c r="B7" s="1">
        <f t="shared" si="1"/>
        <v>4</v>
      </c>
      <c r="C7" s="19" t="s">
        <v>2056</v>
      </c>
      <c r="D7" s="19" t="str">
        <f t="shared" si="0"/>
        <v>Asm</v>
      </c>
      <c r="E7" s="19" t="str">
        <f t="shared" si="2"/>
        <v>CZ15</v>
      </c>
      <c r="F7" s="19" t="str">
        <f t="shared" si="3"/>
        <v>v07</v>
      </c>
      <c r="G7" s="19" t="str">
        <f t="shared" si="4"/>
        <v>Meas</v>
      </c>
      <c r="H7" s="1" t="str">
        <f t="shared" si="5"/>
        <v>PkgAC2SpP-240to760</v>
      </c>
      <c r="I7" s="19" t="s">
        <v>109</v>
      </c>
      <c r="J7" s="19">
        <v>326.20780000000002</v>
      </c>
    </row>
    <row r="8" spans="2:10" x14ac:dyDescent="0.35">
      <c r="B8" s="1">
        <f t="shared" si="1"/>
        <v>5</v>
      </c>
      <c r="C8" s="19" t="s">
        <v>2057</v>
      </c>
      <c r="D8" s="19" t="str">
        <f t="shared" si="0"/>
        <v>Asm</v>
      </c>
      <c r="E8" s="19" t="str">
        <f t="shared" si="2"/>
        <v>CZ15</v>
      </c>
      <c r="F8" s="19" t="str">
        <f t="shared" si="3"/>
        <v>v11</v>
      </c>
      <c r="G8" s="19" t="str">
        <f t="shared" si="4"/>
        <v>Base</v>
      </c>
      <c r="H8" s="1" t="str">
        <f t="shared" si="5"/>
        <v>PkgAC2SpP-240to760</v>
      </c>
      <c r="I8" s="19" t="s">
        <v>109</v>
      </c>
      <c r="J8" s="19">
        <v>381.30380000000002</v>
      </c>
    </row>
    <row r="9" spans="2:10" x14ac:dyDescent="0.35">
      <c r="B9" s="1">
        <f t="shared" si="1"/>
        <v>6</v>
      </c>
      <c r="C9" s="19" t="s">
        <v>2058</v>
      </c>
      <c r="D9" s="19" t="str">
        <f t="shared" si="0"/>
        <v>Asm</v>
      </c>
      <c r="E9" s="19" t="str">
        <f t="shared" si="2"/>
        <v>CZ15</v>
      </c>
      <c r="F9" s="19" t="str">
        <f t="shared" si="3"/>
        <v>v11</v>
      </c>
      <c r="G9" s="19" t="str">
        <f t="shared" si="4"/>
        <v>Meas</v>
      </c>
      <c r="H9" s="1" t="str">
        <f t="shared" si="5"/>
        <v>PkgAC2SpP-240to760</v>
      </c>
      <c r="I9" s="19" t="s">
        <v>109</v>
      </c>
      <c r="J9" s="19">
        <v>313.78647000000001</v>
      </c>
    </row>
    <row r="10" spans="2:10" x14ac:dyDescent="0.35">
      <c r="B10" s="1">
        <f t="shared" si="1"/>
        <v>7</v>
      </c>
      <c r="C10" s="19" t="s">
        <v>2059</v>
      </c>
      <c r="D10" s="19" t="str">
        <f t="shared" si="0"/>
        <v>Asm</v>
      </c>
      <c r="E10" s="19" t="str">
        <f t="shared" si="2"/>
        <v>CZ15</v>
      </c>
      <c r="F10" s="19" t="str">
        <f t="shared" si="3"/>
        <v>v15</v>
      </c>
      <c r="G10" s="19" t="str">
        <f t="shared" si="4"/>
        <v>Base</v>
      </c>
      <c r="H10" s="1" t="str">
        <f t="shared" si="5"/>
        <v>PkgAC2SpP-240to760</v>
      </c>
      <c r="I10" s="19" t="s">
        <v>109</v>
      </c>
      <c r="J10" s="19">
        <v>370.56846999999999</v>
      </c>
    </row>
    <row r="11" spans="2:10" x14ac:dyDescent="0.35">
      <c r="B11" s="1">
        <f t="shared" si="1"/>
        <v>8</v>
      </c>
      <c r="C11" s="19" t="s">
        <v>2060</v>
      </c>
      <c r="D11" s="19" t="str">
        <f t="shared" si="0"/>
        <v>Asm</v>
      </c>
      <c r="E11" s="19" t="str">
        <f t="shared" si="2"/>
        <v>CZ15</v>
      </c>
      <c r="F11" s="19" t="str">
        <f t="shared" si="3"/>
        <v>v15</v>
      </c>
      <c r="G11" s="19" t="str">
        <f t="shared" si="4"/>
        <v>Meas</v>
      </c>
      <c r="H11" s="1" t="str">
        <f t="shared" si="5"/>
        <v>PkgAC2SpP-240to760</v>
      </c>
      <c r="I11" s="19" t="s">
        <v>109</v>
      </c>
      <c r="J11" s="19">
        <v>305.71613000000002</v>
      </c>
    </row>
    <row r="12" spans="2:10" x14ac:dyDescent="0.35">
      <c r="B12" s="1">
        <f t="shared" si="1"/>
        <v>9</v>
      </c>
      <c r="C12" s="19" t="s">
        <v>2061</v>
      </c>
      <c r="D12" s="19" t="str">
        <f t="shared" si="0"/>
        <v>ECC</v>
      </c>
      <c r="E12" s="19" t="str">
        <f t="shared" si="2"/>
        <v>CZ15</v>
      </c>
      <c r="F12" s="19" t="str">
        <f t="shared" si="3"/>
        <v>v03</v>
      </c>
      <c r="G12" s="19" t="str">
        <f t="shared" si="4"/>
        <v>Base</v>
      </c>
      <c r="H12" s="1" t="str">
        <f t="shared" si="5"/>
        <v>PkgAC2SpP-240to760</v>
      </c>
      <c r="I12" s="19" t="s">
        <v>109</v>
      </c>
      <c r="J12" s="19">
        <v>1052.86833</v>
      </c>
    </row>
    <row r="13" spans="2:10" x14ac:dyDescent="0.35">
      <c r="B13" s="1">
        <f t="shared" si="1"/>
        <v>10</v>
      </c>
      <c r="C13" s="19" t="s">
        <v>2062</v>
      </c>
      <c r="D13" s="19" t="str">
        <f t="shared" si="0"/>
        <v>ECC</v>
      </c>
      <c r="E13" s="19" t="str">
        <f t="shared" si="2"/>
        <v>CZ15</v>
      </c>
      <c r="F13" s="19" t="str">
        <f t="shared" si="3"/>
        <v>v03</v>
      </c>
      <c r="G13" s="19" t="str">
        <f t="shared" si="4"/>
        <v>Meas</v>
      </c>
      <c r="H13" s="1" t="str">
        <f t="shared" si="5"/>
        <v>PkgAC2SpP-240to760</v>
      </c>
      <c r="I13" s="19" t="s">
        <v>109</v>
      </c>
      <c r="J13" s="19">
        <v>874.65547000000004</v>
      </c>
    </row>
    <row r="14" spans="2:10" x14ac:dyDescent="0.35">
      <c r="B14" s="1">
        <f t="shared" si="1"/>
        <v>11</v>
      </c>
      <c r="C14" s="19" t="s">
        <v>2063</v>
      </c>
      <c r="D14" s="19" t="str">
        <f t="shared" si="0"/>
        <v>ECC</v>
      </c>
      <c r="E14" s="19" t="str">
        <f t="shared" si="2"/>
        <v>CZ15</v>
      </c>
      <c r="F14" s="19" t="str">
        <f t="shared" si="3"/>
        <v>v07</v>
      </c>
      <c r="G14" s="19" t="str">
        <f t="shared" si="4"/>
        <v>Base</v>
      </c>
      <c r="H14" s="1" t="str">
        <f t="shared" si="5"/>
        <v>PkgAC2SpP-240to760</v>
      </c>
      <c r="I14" s="19" t="s">
        <v>109</v>
      </c>
      <c r="J14" s="19">
        <v>1049.0581299999999</v>
      </c>
    </row>
    <row r="15" spans="2:10" x14ac:dyDescent="0.35">
      <c r="B15" s="1">
        <f t="shared" si="1"/>
        <v>12</v>
      </c>
      <c r="C15" s="19" t="s">
        <v>2064</v>
      </c>
      <c r="D15" s="19" t="str">
        <f t="shared" si="0"/>
        <v>ECC</v>
      </c>
      <c r="E15" s="19" t="str">
        <f t="shared" si="2"/>
        <v>CZ15</v>
      </c>
      <c r="F15" s="19" t="str">
        <f t="shared" si="3"/>
        <v>v07</v>
      </c>
      <c r="G15" s="19" t="str">
        <f t="shared" si="4"/>
        <v>Meas</v>
      </c>
      <c r="H15" s="1" t="str">
        <f t="shared" si="5"/>
        <v>PkgAC2SpP-240to760</v>
      </c>
      <c r="I15" s="19" t="s">
        <v>109</v>
      </c>
      <c r="J15" s="19">
        <v>872.81299999999999</v>
      </c>
    </row>
    <row r="16" spans="2:10" x14ac:dyDescent="0.35">
      <c r="B16" s="1">
        <f t="shared" si="1"/>
        <v>13</v>
      </c>
      <c r="C16" s="19" t="s">
        <v>2065</v>
      </c>
      <c r="D16" s="19" t="str">
        <f t="shared" si="0"/>
        <v>ECC</v>
      </c>
      <c r="E16" s="19" t="str">
        <f t="shared" si="2"/>
        <v>CZ15</v>
      </c>
      <c r="F16" s="19" t="str">
        <f t="shared" si="3"/>
        <v>v11</v>
      </c>
      <c r="G16" s="19" t="str">
        <f t="shared" si="4"/>
        <v>Base</v>
      </c>
      <c r="H16" s="1" t="str">
        <f t="shared" si="5"/>
        <v>PkgAC2SpP-240to760</v>
      </c>
      <c r="I16" s="19" t="s">
        <v>109</v>
      </c>
      <c r="J16" s="19">
        <v>1007.89647</v>
      </c>
    </row>
    <row r="17" spans="2:10" x14ac:dyDescent="0.35">
      <c r="B17" s="1">
        <f t="shared" si="1"/>
        <v>14</v>
      </c>
      <c r="C17" s="19" t="s">
        <v>2066</v>
      </c>
      <c r="D17" s="19" t="str">
        <f t="shared" si="0"/>
        <v>ECC</v>
      </c>
      <c r="E17" s="19" t="str">
        <f t="shared" si="2"/>
        <v>CZ15</v>
      </c>
      <c r="F17" s="19" t="str">
        <f t="shared" si="3"/>
        <v>v11</v>
      </c>
      <c r="G17" s="19" t="str">
        <f t="shared" si="4"/>
        <v>Meas</v>
      </c>
      <c r="H17" s="1" t="str">
        <f t="shared" si="5"/>
        <v>PkgAC2SpP-240to760</v>
      </c>
      <c r="I17" s="19" t="s">
        <v>109</v>
      </c>
      <c r="J17" s="19">
        <v>846.02499999999998</v>
      </c>
    </row>
    <row r="18" spans="2:10" x14ac:dyDescent="0.35">
      <c r="B18" s="1">
        <f t="shared" si="1"/>
        <v>15</v>
      </c>
      <c r="C18" s="19" t="s">
        <v>2067</v>
      </c>
      <c r="D18" s="19" t="str">
        <f t="shared" si="0"/>
        <v>ECC</v>
      </c>
      <c r="E18" s="19" t="str">
        <f t="shared" si="2"/>
        <v>CZ15</v>
      </c>
      <c r="F18" s="19" t="str">
        <f t="shared" si="3"/>
        <v>v15</v>
      </c>
      <c r="G18" s="19" t="str">
        <f t="shared" si="4"/>
        <v>Base</v>
      </c>
      <c r="H18" s="1" t="str">
        <f t="shared" si="5"/>
        <v>PkgAC2SpP-240to760</v>
      </c>
      <c r="I18" s="19" t="s">
        <v>109</v>
      </c>
      <c r="J18" s="19">
        <v>970.73506999999995</v>
      </c>
    </row>
    <row r="19" spans="2:10" x14ac:dyDescent="0.35">
      <c r="B19" s="1">
        <f t="shared" si="1"/>
        <v>16</v>
      </c>
      <c r="C19" s="19" t="s">
        <v>2068</v>
      </c>
      <c r="D19" s="19" t="str">
        <f t="shared" si="0"/>
        <v>ECC</v>
      </c>
      <c r="E19" s="19" t="str">
        <f t="shared" si="2"/>
        <v>CZ15</v>
      </c>
      <c r="F19" s="19" t="str">
        <f t="shared" si="3"/>
        <v>v15</v>
      </c>
      <c r="G19" s="19" t="str">
        <f t="shared" si="4"/>
        <v>Meas</v>
      </c>
      <c r="H19" s="1" t="str">
        <f t="shared" si="5"/>
        <v>PkgAC2SpP-240to760</v>
      </c>
      <c r="I19" s="19" t="s">
        <v>109</v>
      </c>
      <c r="J19" s="19">
        <v>821.53187000000003</v>
      </c>
    </row>
    <row r="20" spans="2:10" x14ac:dyDescent="0.35">
      <c r="B20" s="1">
        <f t="shared" si="1"/>
        <v>17</v>
      </c>
      <c r="C20" s="19" t="s">
        <v>2069</v>
      </c>
      <c r="D20" s="19" t="str">
        <f t="shared" si="0"/>
        <v>EUn</v>
      </c>
      <c r="E20" s="19" t="str">
        <f t="shared" si="2"/>
        <v>CZ15</v>
      </c>
      <c r="F20" s="19" t="str">
        <f t="shared" si="3"/>
        <v>v03</v>
      </c>
      <c r="G20" s="19" t="str">
        <f t="shared" si="4"/>
        <v>Base</v>
      </c>
      <c r="H20" s="1" t="str">
        <f t="shared" si="5"/>
        <v>PkgAC2SpP-240to760</v>
      </c>
      <c r="I20" s="19" t="s">
        <v>109</v>
      </c>
      <c r="J20" s="19">
        <v>3358.1639300000002</v>
      </c>
    </row>
    <row r="21" spans="2:10" x14ac:dyDescent="0.35">
      <c r="B21" s="1">
        <f t="shared" si="1"/>
        <v>18</v>
      </c>
      <c r="C21" s="19" t="s">
        <v>2070</v>
      </c>
      <c r="D21" s="19" t="str">
        <f t="shared" si="0"/>
        <v>EUn</v>
      </c>
      <c r="E21" s="19" t="str">
        <f t="shared" si="2"/>
        <v>CZ15</v>
      </c>
      <c r="F21" s="19" t="str">
        <f t="shared" si="3"/>
        <v>v03</v>
      </c>
      <c r="G21" s="19" t="str">
        <f t="shared" si="4"/>
        <v>Meas</v>
      </c>
      <c r="H21" s="1" t="str">
        <f t="shared" si="5"/>
        <v>PkgAC2SpP-240to760</v>
      </c>
      <c r="I21" s="19" t="s">
        <v>109</v>
      </c>
      <c r="J21" s="19">
        <v>2819.9629300000001</v>
      </c>
    </row>
    <row r="22" spans="2:10" x14ac:dyDescent="0.35">
      <c r="B22" s="1">
        <f t="shared" si="1"/>
        <v>19</v>
      </c>
      <c r="C22" s="19" t="s">
        <v>2071</v>
      </c>
      <c r="D22" s="19" t="str">
        <f t="shared" si="0"/>
        <v>EUn</v>
      </c>
      <c r="E22" s="19" t="str">
        <f t="shared" si="2"/>
        <v>CZ15</v>
      </c>
      <c r="F22" s="19" t="str">
        <f t="shared" si="3"/>
        <v>v07</v>
      </c>
      <c r="G22" s="19" t="str">
        <f t="shared" si="4"/>
        <v>Base</v>
      </c>
      <c r="H22" s="1" t="str">
        <f t="shared" si="5"/>
        <v>PkgAC2SpP-240to760</v>
      </c>
      <c r="I22" s="19" t="s">
        <v>109</v>
      </c>
      <c r="J22" s="19">
        <v>3320.1854699999999</v>
      </c>
    </row>
    <row r="23" spans="2:10" x14ac:dyDescent="0.35">
      <c r="B23" s="1">
        <f t="shared" si="1"/>
        <v>20</v>
      </c>
      <c r="C23" s="19" t="s">
        <v>2072</v>
      </c>
      <c r="D23" s="19" t="str">
        <f t="shared" si="0"/>
        <v>EUn</v>
      </c>
      <c r="E23" s="19" t="str">
        <f t="shared" si="2"/>
        <v>CZ15</v>
      </c>
      <c r="F23" s="19" t="str">
        <f t="shared" si="3"/>
        <v>v07</v>
      </c>
      <c r="G23" s="19" t="str">
        <f t="shared" si="4"/>
        <v>Meas</v>
      </c>
      <c r="H23" s="1" t="str">
        <f t="shared" si="5"/>
        <v>PkgAC2SpP-240to760</v>
      </c>
      <c r="I23" s="19" t="s">
        <v>109</v>
      </c>
      <c r="J23" s="19">
        <v>2790.1792</v>
      </c>
    </row>
    <row r="24" spans="2:10" x14ac:dyDescent="0.35">
      <c r="B24" s="1">
        <f t="shared" si="1"/>
        <v>21</v>
      </c>
      <c r="C24" s="19" t="s">
        <v>2073</v>
      </c>
      <c r="D24" s="19" t="str">
        <f t="shared" si="0"/>
        <v>EUn</v>
      </c>
      <c r="E24" s="19" t="str">
        <f t="shared" si="2"/>
        <v>CZ15</v>
      </c>
      <c r="F24" s="19" t="str">
        <f t="shared" si="3"/>
        <v>v11</v>
      </c>
      <c r="G24" s="19" t="str">
        <f t="shared" si="4"/>
        <v>Base</v>
      </c>
      <c r="H24" s="1" t="str">
        <f t="shared" si="5"/>
        <v>PkgAC2SpP-240to760</v>
      </c>
      <c r="I24" s="19" t="s">
        <v>109</v>
      </c>
      <c r="J24" s="19">
        <v>3218.8144000000002</v>
      </c>
    </row>
    <row r="25" spans="2:10" x14ac:dyDescent="0.35">
      <c r="B25" s="1">
        <f t="shared" si="1"/>
        <v>22</v>
      </c>
      <c r="C25" s="19" t="s">
        <v>2074</v>
      </c>
      <c r="D25" s="19" t="str">
        <f t="shared" si="0"/>
        <v>EUn</v>
      </c>
      <c r="E25" s="19" t="str">
        <f t="shared" si="2"/>
        <v>CZ15</v>
      </c>
      <c r="F25" s="19" t="str">
        <f t="shared" si="3"/>
        <v>v11</v>
      </c>
      <c r="G25" s="19" t="str">
        <f t="shared" si="4"/>
        <v>Meas</v>
      </c>
      <c r="H25" s="1" t="str">
        <f t="shared" si="5"/>
        <v>PkgAC2SpP-240to760</v>
      </c>
      <c r="I25" s="19" t="s">
        <v>109</v>
      </c>
      <c r="J25" s="19">
        <v>2714.4630000000002</v>
      </c>
    </row>
    <row r="26" spans="2:10" x14ac:dyDescent="0.35">
      <c r="B26" s="1">
        <f t="shared" si="1"/>
        <v>23</v>
      </c>
      <c r="C26" s="19" t="s">
        <v>2075</v>
      </c>
      <c r="D26" s="19" t="str">
        <f t="shared" si="0"/>
        <v>EUn</v>
      </c>
      <c r="E26" s="19" t="str">
        <f t="shared" si="2"/>
        <v>CZ15</v>
      </c>
      <c r="F26" s="19" t="str">
        <f t="shared" si="3"/>
        <v>v15</v>
      </c>
      <c r="G26" s="19" t="str">
        <f t="shared" si="4"/>
        <v>Base</v>
      </c>
      <c r="H26" s="1" t="str">
        <f t="shared" si="5"/>
        <v>PkgAC2SpP-240to760</v>
      </c>
      <c r="I26" s="19" t="s">
        <v>109</v>
      </c>
      <c r="J26" s="19">
        <v>3109.2916</v>
      </c>
    </row>
    <row r="27" spans="2:10" x14ac:dyDescent="0.35">
      <c r="B27" s="1">
        <f t="shared" si="1"/>
        <v>24</v>
      </c>
      <c r="C27" s="19" t="s">
        <v>2076</v>
      </c>
      <c r="D27" s="19" t="str">
        <f t="shared" si="0"/>
        <v>EUn</v>
      </c>
      <c r="E27" s="19" t="str">
        <f t="shared" si="2"/>
        <v>CZ15</v>
      </c>
      <c r="F27" s="19" t="str">
        <f t="shared" si="3"/>
        <v>v15</v>
      </c>
      <c r="G27" s="19" t="str">
        <f t="shared" si="4"/>
        <v>Meas</v>
      </c>
      <c r="H27" s="1" t="str">
        <f t="shared" si="5"/>
        <v>PkgAC2SpP-240to760</v>
      </c>
      <c r="I27" s="19" t="s">
        <v>109</v>
      </c>
      <c r="J27" s="19">
        <v>2629.6838699999998</v>
      </c>
    </row>
    <row r="28" spans="2:10" x14ac:dyDescent="0.35">
      <c r="B28" s="1">
        <f t="shared" si="1"/>
        <v>25</v>
      </c>
      <c r="C28" s="19" t="s">
        <v>2077</v>
      </c>
      <c r="D28" s="19" t="str">
        <f t="shared" si="0"/>
        <v>Hsp</v>
      </c>
      <c r="E28" s="19" t="str">
        <f t="shared" si="2"/>
        <v>CZ15</v>
      </c>
      <c r="F28" s="19" t="str">
        <f t="shared" si="3"/>
        <v>v03</v>
      </c>
      <c r="G28" s="19" t="str">
        <f t="shared" si="4"/>
        <v>Base</v>
      </c>
      <c r="H28" s="1" t="str">
        <f t="shared" si="5"/>
        <v>PkgAC2SpP-240to760</v>
      </c>
      <c r="I28" s="19" t="s">
        <v>109</v>
      </c>
      <c r="J28" s="19">
        <v>754.14020000000005</v>
      </c>
    </row>
    <row r="29" spans="2:10" x14ac:dyDescent="0.35">
      <c r="B29" s="1">
        <f t="shared" si="1"/>
        <v>26</v>
      </c>
      <c r="C29" s="19" t="s">
        <v>2078</v>
      </c>
      <c r="D29" s="19" t="str">
        <f t="shared" si="0"/>
        <v>Hsp</v>
      </c>
      <c r="E29" s="19" t="str">
        <f t="shared" si="2"/>
        <v>CZ15</v>
      </c>
      <c r="F29" s="19" t="str">
        <f t="shared" si="3"/>
        <v>v03</v>
      </c>
      <c r="G29" s="19" t="str">
        <f t="shared" si="4"/>
        <v>Meas</v>
      </c>
      <c r="H29" s="1" t="str">
        <f t="shared" si="5"/>
        <v>PkgAC2SpP-240to760</v>
      </c>
      <c r="I29" s="19" t="s">
        <v>109</v>
      </c>
      <c r="J29" s="19">
        <v>652.72707000000003</v>
      </c>
    </row>
    <row r="30" spans="2:10" x14ac:dyDescent="0.35">
      <c r="B30" s="1">
        <f t="shared" si="1"/>
        <v>27</v>
      </c>
      <c r="C30" s="19" t="s">
        <v>2079</v>
      </c>
      <c r="D30" s="19" t="str">
        <f t="shared" si="0"/>
        <v>Hsp</v>
      </c>
      <c r="E30" s="19" t="str">
        <f t="shared" si="2"/>
        <v>CZ15</v>
      </c>
      <c r="F30" s="19" t="str">
        <f t="shared" si="3"/>
        <v>v07</v>
      </c>
      <c r="G30" s="19" t="str">
        <f t="shared" si="4"/>
        <v>Base</v>
      </c>
      <c r="H30" s="1" t="str">
        <f t="shared" si="5"/>
        <v>PkgAC2SpP-240to760</v>
      </c>
      <c r="I30" s="19" t="s">
        <v>109</v>
      </c>
      <c r="J30" s="19">
        <v>753.45540000000005</v>
      </c>
    </row>
    <row r="31" spans="2:10" x14ac:dyDescent="0.35">
      <c r="B31" s="1">
        <f t="shared" si="1"/>
        <v>28</v>
      </c>
      <c r="C31" s="19" t="s">
        <v>2080</v>
      </c>
      <c r="D31" s="19" t="str">
        <f t="shared" si="0"/>
        <v>Hsp</v>
      </c>
      <c r="E31" s="19" t="str">
        <f t="shared" si="2"/>
        <v>CZ15</v>
      </c>
      <c r="F31" s="19" t="str">
        <f t="shared" si="3"/>
        <v>v07</v>
      </c>
      <c r="G31" s="19" t="str">
        <f t="shared" si="4"/>
        <v>Meas</v>
      </c>
      <c r="H31" s="1" t="str">
        <f t="shared" si="5"/>
        <v>PkgAC2SpP-240to760</v>
      </c>
      <c r="I31" s="19" t="s">
        <v>109</v>
      </c>
      <c r="J31" s="19">
        <v>652.20926999999995</v>
      </c>
    </row>
    <row r="32" spans="2:10" x14ac:dyDescent="0.35">
      <c r="B32" s="1">
        <f t="shared" si="1"/>
        <v>29</v>
      </c>
      <c r="C32" s="19" t="s">
        <v>2081</v>
      </c>
      <c r="D32" s="19" t="str">
        <f t="shared" si="0"/>
        <v>Hsp</v>
      </c>
      <c r="E32" s="19" t="str">
        <f t="shared" si="2"/>
        <v>CZ15</v>
      </c>
      <c r="F32" s="19" t="str">
        <f t="shared" si="3"/>
        <v>v11</v>
      </c>
      <c r="G32" s="19" t="str">
        <f t="shared" si="4"/>
        <v>Base</v>
      </c>
      <c r="H32" s="1" t="str">
        <f t="shared" si="5"/>
        <v>PkgAC2SpP-240to760</v>
      </c>
      <c r="I32" s="19" t="s">
        <v>109</v>
      </c>
      <c r="J32" s="19">
        <v>726.92947000000004</v>
      </c>
    </row>
    <row r="33" spans="2:10" x14ac:dyDescent="0.35">
      <c r="B33" s="1">
        <f t="shared" si="1"/>
        <v>30</v>
      </c>
      <c r="C33" s="19" t="s">
        <v>2082</v>
      </c>
      <c r="D33" s="19" t="str">
        <f t="shared" si="0"/>
        <v>Hsp</v>
      </c>
      <c r="E33" s="19" t="str">
        <f t="shared" si="2"/>
        <v>CZ15</v>
      </c>
      <c r="F33" s="19" t="str">
        <f t="shared" si="3"/>
        <v>v11</v>
      </c>
      <c r="G33" s="19" t="str">
        <f t="shared" si="4"/>
        <v>Meas</v>
      </c>
      <c r="H33" s="1" t="str">
        <f t="shared" si="5"/>
        <v>PkgAC2SpP-240to760</v>
      </c>
      <c r="I33" s="19" t="s">
        <v>109</v>
      </c>
      <c r="J33" s="19">
        <v>635.39892999999995</v>
      </c>
    </row>
    <row r="34" spans="2:10" x14ac:dyDescent="0.35">
      <c r="B34" s="1">
        <f t="shared" si="1"/>
        <v>31</v>
      </c>
      <c r="C34" s="19" t="s">
        <v>2083</v>
      </c>
      <c r="D34" s="19" t="str">
        <f t="shared" si="0"/>
        <v>Hsp</v>
      </c>
      <c r="E34" s="19" t="str">
        <f t="shared" si="2"/>
        <v>CZ15</v>
      </c>
      <c r="F34" s="19" t="str">
        <f t="shared" si="3"/>
        <v>v15</v>
      </c>
      <c r="G34" s="19" t="str">
        <f t="shared" si="4"/>
        <v>Base</v>
      </c>
      <c r="H34" s="1" t="str">
        <f t="shared" si="5"/>
        <v>PkgAC2SpP-240to760</v>
      </c>
      <c r="I34" s="19" t="s">
        <v>109</v>
      </c>
      <c r="J34" s="19">
        <v>716.49167</v>
      </c>
    </row>
    <row r="35" spans="2:10" x14ac:dyDescent="0.35">
      <c r="B35" s="1">
        <f t="shared" si="1"/>
        <v>32</v>
      </c>
      <c r="C35" s="19" t="s">
        <v>2084</v>
      </c>
      <c r="D35" s="19" t="str">
        <f t="shared" si="0"/>
        <v>Hsp</v>
      </c>
      <c r="E35" s="19" t="str">
        <f t="shared" si="2"/>
        <v>CZ15</v>
      </c>
      <c r="F35" s="19" t="str">
        <f t="shared" si="3"/>
        <v>v15</v>
      </c>
      <c r="G35" s="19" t="str">
        <f t="shared" si="4"/>
        <v>Meas</v>
      </c>
      <c r="H35" s="1" t="str">
        <f t="shared" si="5"/>
        <v>PkgAC2SpP-240to760</v>
      </c>
      <c r="I35" s="19" t="s">
        <v>109</v>
      </c>
      <c r="J35" s="19">
        <v>628.75546999999995</v>
      </c>
    </row>
    <row r="36" spans="2:10" x14ac:dyDescent="0.35">
      <c r="B36" s="1">
        <f t="shared" si="1"/>
        <v>33</v>
      </c>
      <c r="C36" s="19" t="s">
        <v>2085</v>
      </c>
      <c r="D36" s="19" t="str">
        <f t="shared" si="0"/>
        <v>Htl</v>
      </c>
      <c r="E36" s="19" t="str">
        <f t="shared" si="2"/>
        <v>CZ15</v>
      </c>
      <c r="F36" s="19" t="str">
        <f t="shared" si="3"/>
        <v>v03</v>
      </c>
      <c r="G36" s="19" t="str">
        <f t="shared" si="4"/>
        <v>Base</v>
      </c>
      <c r="H36" s="1" t="str">
        <f t="shared" si="5"/>
        <v>PkgAC2SpP-240to760</v>
      </c>
      <c r="I36" s="19" t="s">
        <v>109</v>
      </c>
      <c r="J36" s="19">
        <v>279.62920000000003</v>
      </c>
    </row>
    <row r="37" spans="2:10" x14ac:dyDescent="0.35">
      <c r="B37" s="1">
        <f t="shared" si="1"/>
        <v>34</v>
      </c>
      <c r="C37" s="19" t="s">
        <v>2086</v>
      </c>
      <c r="D37" s="19" t="str">
        <f t="shared" si="0"/>
        <v>Htl</v>
      </c>
      <c r="E37" s="19" t="str">
        <f t="shared" si="2"/>
        <v>CZ15</v>
      </c>
      <c r="F37" s="19" t="str">
        <f t="shared" si="3"/>
        <v>v03</v>
      </c>
      <c r="G37" s="19" t="str">
        <f t="shared" si="4"/>
        <v>Meas</v>
      </c>
      <c r="H37" s="1" t="str">
        <f t="shared" si="5"/>
        <v>PkgAC2SpP-240to760</v>
      </c>
      <c r="I37" s="19" t="s">
        <v>109</v>
      </c>
      <c r="J37" s="19">
        <v>231.71127000000001</v>
      </c>
    </row>
    <row r="38" spans="2:10" x14ac:dyDescent="0.35">
      <c r="B38" s="1">
        <f t="shared" si="1"/>
        <v>35</v>
      </c>
      <c r="C38" s="19" t="s">
        <v>2087</v>
      </c>
      <c r="D38" s="19" t="str">
        <f t="shared" si="0"/>
        <v>Htl</v>
      </c>
      <c r="E38" s="19" t="str">
        <f t="shared" si="2"/>
        <v>CZ15</v>
      </c>
      <c r="F38" s="19" t="str">
        <f t="shared" si="3"/>
        <v>v07</v>
      </c>
      <c r="G38" s="19" t="str">
        <f t="shared" si="4"/>
        <v>Base</v>
      </c>
      <c r="H38" s="1" t="str">
        <f t="shared" si="5"/>
        <v>PkgAC2SpP-240to760</v>
      </c>
      <c r="I38" s="19" t="s">
        <v>109</v>
      </c>
      <c r="J38" s="19">
        <v>261.84573</v>
      </c>
    </row>
    <row r="39" spans="2:10" x14ac:dyDescent="0.35">
      <c r="B39" s="1">
        <f t="shared" si="1"/>
        <v>36</v>
      </c>
      <c r="C39" s="19" t="s">
        <v>2088</v>
      </c>
      <c r="D39" s="19" t="str">
        <f t="shared" si="0"/>
        <v>Htl</v>
      </c>
      <c r="E39" s="19" t="str">
        <f t="shared" si="2"/>
        <v>CZ15</v>
      </c>
      <c r="F39" s="19" t="str">
        <f t="shared" si="3"/>
        <v>v07</v>
      </c>
      <c r="G39" s="19" t="str">
        <f t="shared" si="4"/>
        <v>Meas</v>
      </c>
      <c r="H39" s="1" t="str">
        <f t="shared" si="5"/>
        <v>PkgAC2SpP-240to760</v>
      </c>
      <c r="I39" s="19" t="s">
        <v>109</v>
      </c>
      <c r="J39" s="19">
        <v>217.86573000000001</v>
      </c>
    </row>
    <row r="40" spans="2:10" x14ac:dyDescent="0.35">
      <c r="B40" s="1">
        <f t="shared" si="1"/>
        <v>37</v>
      </c>
      <c r="C40" s="19" t="s">
        <v>2089</v>
      </c>
      <c r="D40" s="19" t="str">
        <f t="shared" si="0"/>
        <v>Htl</v>
      </c>
      <c r="E40" s="19" t="str">
        <f t="shared" si="2"/>
        <v>CZ15</v>
      </c>
      <c r="F40" s="19" t="str">
        <f t="shared" si="3"/>
        <v>v11</v>
      </c>
      <c r="G40" s="19" t="str">
        <f t="shared" si="4"/>
        <v>Base</v>
      </c>
      <c r="H40" s="1" t="str">
        <f t="shared" si="5"/>
        <v>PkgAC2SpP-240to760</v>
      </c>
      <c r="I40" s="19" t="s">
        <v>109</v>
      </c>
      <c r="J40" s="19">
        <v>253.84139999999999</v>
      </c>
    </row>
    <row r="41" spans="2:10" x14ac:dyDescent="0.35">
      <c r="B41" s="1">
        <f t="shared" si="1"/>
        <v>38</v>
      </c>
      <c r="C41" s="19" t="s">
        <v>2090</v>
      </c>
      <c r="D41" s="19" t="str">
        <f t="shared" si="0"/>
        <v>Htl</v>
      </c>
      <c r="E41" s="19" t="str">
        <f t="shared" si="2"/>
        <v>CZ15</v>
      </c>
      <c r="F41" s="19" t="str">
        <f t="shared" si="3"/>
        <v>v11</v>
      </c>
      <c r="G41" s="19" t="str">
        <f t="shared" si="4"/>
        <v>Meas</v>
      </c>
      <c r="H41" s="1" t="str">
        <f t="shared" si="5"/>
        <v>PkgAC2SpP-240to760</v>
      </c>
      <c r="I41" s="19" t="s">
        <v>109</v>
      </c>
      <c r="J41" s="19">
        <v>211.71386999999999</v>
      </c>
    </row>
    <row r="42" spans="2:10" x14ac:dyDescent="0.35">
      <c r="B42" s="1">
        <f t="shared" si="1"/>
        <v>39</v>
      </c>
      <c r="C42" s="19" t="s">
        <v>2091</v>
      </c>
      <c r="D42" s="19" t="str">
        <f t="shared" si="0"/>
        <v>Htl</v>
      </c>
      <c r="E42" s="19" t="str">
        <f t="shared" si="2"/>
        <v>CZ15</v>
      </c>
      <c r="F42" s="19" t="str">
        <f t="shared" si="3"/>
        <v>v15</v>
      </c>
      <c r="G42" s="19" t="str">
        <f t="shared" si="4"/>
        <v>Base</v>
      </c>
      <c r="H42" s="1" t="str">
        <f t="shared" si="5"/>
        <v>PkgAC2SpP-240to760</v>
      </c>
      <c r="I42" s="19" t="s">
        <v>109</v>
      </c>
      <c r="J42" s="19">
        <v>226.23419999999999</v>
      </c>
    </row>
    <row r="43" spans="2:10" x14ac:dyDescent="0.35">
      <c r="B43" s="1">
        <f t="shared" si="1"/>
        <v>40</v>
      </c>
      <c r="C43" s="19" t="s">
        <v>2092</v>
      </c>
      <c r="D43" s="19" t="str">
        <f t="shared" si="0"/>
        <v>Htl</v>
      </c>
      <c r="E43" s="19" t="str">
        <f t="shared" si="2"/>
        <v>CZ15</v>
      </c>
      <c r="F43" s="19" t="str">
        <f t="shared" si="3"/>
        <v>v15</v>
      </c>
      <c r="G43" s="19" t="str">
        <f t="shared" si="4"/>
        <v>Meas</v>
      </c>
      <c r="H43" s="1" t="str">
        <f t="shared" si="5"/>
        <v>PkgAC2SpP-240to760</v>
      </c>
      <c r="I43" s="19" t="s">
        <v>109</v>
      </c>
      <c r="J43" s="19">
        <v>190.37207000000001</v>
      </c>
    </row>
    <row r="44" spans="2:10" x14ac:dyDescent="0.35">
      <c r="B44" s="1">
        <f t="shared" si="1"/>
        <v>41</v>
      </c>
      <c r="C44" s="19" t="s">
        <v>2093</v>
      </c>
      <c r="D44" s="19" t="str">
        <f t="shared" si="0"/>
        <v>MBT</v>
      </c>
      <c r="E44" s="19" t="str">
        <f t="shared" si="2"/>
        <v>CZ15</v>
      </c>
      <c r="F44" s="19" t="str">
        <f t="shared" si="3"/>
        <v>v03</v>
      </c>
      <c r="G44" s="19" t="str">
        <f t="shared" si="4"/>
        <v>Base</v>
      </c>
      <c r="H44" s="1" t="str">
        <f t="shared" si="5"/>
        <v>PkgAC2SpP-240to760</v>
      </c>
      <c r="I44" s="19" t="s">
        <v>109</v>
      </c>
      <c r="J44" s="19">
        <v>370.36953</v>
      </c>
    </row>
    <row r="45" spans="2:10" x14ac:dyDescent="0.35">
      <c r="B45" s="1">
        <f t="shared" si="1"/>
        <v>42</v>
      </c>
      <c r="C45" s="19" t="s">
        <v>2094</v>
      </c>
      <c r="D45" s="19" t="str">
        <f t="shared" si="0"/>
        <v>MBT</v>
      </c>
      <c r="E45" s="19" t="str">
        <f t="shared" si="2"/>
        <v>CZ15</v>
      </c>
      <c r="F45" s="19" t="str">
        <f t="shared" si="3"/>
        <v>v03</v>
      </c>
      <c r="G45" s="19" t="str">
        <f t="shared" si="4"/>
        <v>Meas</v>
      </c>
      <c r="H45" s="1" t="str">
        <f t="shared" si="5"/>
        <v>PkgAC2SpP-240to760</v>
      </c>
      <c r="I45" s="19" t="s">
        <v>109</v>
      </c>
      <c r="J45" s="19">
        <v>316.60773</v>
      </c>
    </row>
    <row r="46" spans="2:10" x14ac:dyDescent="0.35">
      <c r="B46" s="1">
        <f t="shared" si="1"/>
        <v>43</v>
      </c>
      <c r="C46" s="19" t="s">
        <v>2095</v>
      </c>
      <c r="D46" s="19" t="str">
        <f t="shared" si="0"/>
        <v>MBT</v>
      </c>
      <c r="E46" s="19" t="str">
        <f t="shared" si="2"/>
        <v>CZ15</v>
      </c>
      <c r="F46" s="19" t="str">
        <f t="shared" si="3"/>
        <v>v07</v>
      </c>
      <c r="G46" s="19" t="str">
        <f t="shared" si="4"/>
        <v>Base</v>
      </c>
      <c r="H46" s="1" t="str">
        <f t="shared" si="5"/>
        <v>PkgAC2SpP-240to760</v>
      </c>
      <c r="I46" s="19" t="s">
        <v>109</v>
      </c>
      <c r="J46" s="19">
        <v>366.03107</v>
      </c>
    </row>
    <row r="47" spans="2:10" x14ac:dyDescent="0.35">
      <c r="B47" s="1">
        <f t="shared" si="1"/>
        <v>44</v>
      </c>
      <c r="C47" s="19" t="s">
        <v>2096</v>
      </c>
      <c r="D47" s="19" t="str">
        <f t="shared" si="0"/>
        <v>MBT</v>
      </c>
      <c r="E47" s="19" t="str">
        <f t="shared" si="2"/>
        <v>CZ15</v>
      </c>
      <c r="F47" s="19" t="str">
        <f t="shared" si="3"/>
        <v>v07</v>
      </c>
      <c r="G47" s="19" t="str">
        <f t="shared" si="4"/>
        <v>Meas</v>
      </c>
      <c r="H47" s="1" t="str">
        <f t="shared" si="5"/>
        <v>PkgAC2SpP-240to760</v>
      </c>
      <c r="I47" s="19" t="s">
        <v>109</v>
      </c>
      <c r="J47" s="19">
        <v>313.37387000000001</v>
      </c>
    </row>
    <row r="48" spans="2:10" x14ac:dyDescent="0.35">
      <c r="B48" s="1">
        <f t="shared" si="1"/>
        <v>45</v>
      </c>
      <c r="C48" s="19" t="s">
        <v>2097</v>
      </c>
      <c r="D48" s="19" t="str">
        <f t="shared" si="0"/>
        <v>MBT</v>
      </c>
      <c r="E48" s="19" t="str">
        <f t="shared" si="2"/>
        <v>CZ15</v>
      </c>
      <c r="F48" s="19" t="str">
        <f t="shared" si="3"/>
        <v>v11</v>
      </c>
      <c r="G48" s="19" t="str">
        <f t="shared" si="4"/>
        <v>Base</v>
      </c>
      <c r="H48" s="1" t="str">
        <f t="shared" si="5"/>
        <v>PkgAC2SpP-240to760</v>
      </c>
      <c r="I48" s="19" t="s">
        <v>109</v>
      </c>
      <c r="J48" s="19">
        <v>348.68299999999999</v>
      </c>
    </row>
    <row r="49" spans="2:10" x14ac:dyDescent="0.35">
      <c r="B49" s="1">
        <f t="shared" si="1"/>
        <v>46</v>
      </c>
      <c r="C49" s="19" t="s">
        <v>2098</v>
      </c>
      <c r="D49" s="19" t="str">
        <f t="shared" si="0"/>
        <v>MBT</v>
      </c>
      <c r="E49" s="19" t="str">
        <f t="shared" si="2"/>
        <v>CZ15</v>
      </c>
      <c r="F49" s="19" t="str">
        <f t="shared" si="3"/>
        <v>v11</v>
      </c>
      <c r="G49" s="19" t="str">
        <f t="shared" si="4"/>
        <v>Meas</v>
      </c>
      <c r="H49" s="1" t="str">
        <f t="shared" si="5"/>
        <v>PkgAC2SpP-240to760</v>
      </c>
      <c r="I49" s="19" t="s">
        <v>109</v>
      </c>
      <c r="J49" s="19">
        <v>300.3852</v>
      </c>
    </row>
    <row r="50" spans="2:10" x14ac:dyDescent="0.35">
      <c r="B50" s="1">
        <f t="shared" si="1"/>
        <v>47</v>
      </c>
      <c r="C50" s="19" t="s">
        <v>2099</v>
      </c>
      <c r="D50" s="19" t="str">
        <f t="shared" si="0"/>
        <v>MBT</v>
      </c>
      <c r="E50" s="19" t="str">
        <f t="shared" si="2"/>
        <v>CZ15</v>
      </c>
      <c r="F50" s="19" t="str">
        <f t="shared" si="3"/>
        <v>v15</v>
      </c>
      <c r="G50" s="19" t="str">
        <f t="shared" si="4"/>
        <v>Base</v>
      </c>
      <c r="H50" s="1" t="str">
        <f t="shared" si="5"/>
        <v>PkgAC2SpP-240to760</v>
      </c>
      <c r="I50" s="19" t="s">
        <v>109</v>
      </c>
      <c r="J50" s="19">
        <v>342.49047000000002</v>
      </c>
    </row>
    <row r="51" spans="2:10" x14ac:dyDescent="0.35">
      <c r="B51" s="1">
        <f t="shared" si="1"/>
        <v>48</v>
      </c>
      <c r="C51" s="19" t="s">
        <v>2100</v>
      </c>
      <c r="D51" s="19" t="str">
        <f t="shared" si="0"/>
        <v>MBT</v>
      </c>
      <c r="E51" s="19" t="str">
        <f t="shared" si="2"/>
        <v>CZ15</v>
      </c>
      <c r="F51" s="19" t="str">
        <f t="shared" si="3"/>
        <v>v15</v>
      </c>
      <c r="G51" s="19" t="str">
        <f t="shared" si="4"/>
        <v>Meas</v>
      </c>
      <c r="H51" s="1" t="str">
        <f t="shared" si="5"/>
        <v>PkgAC2SpP-240to760</v>
      </c>
      <c r="I51" s="19" t="s">
        <v>109</v>
      </c>
      <c r="J51" s="19">
        <v>295.61232999999999</v>
      </c>
    </row>
    <row r="52" spans="2:10" x14ac:dyDescent="0.35">
      <c r="B52" s="1">
        <f t="shared" si="1"/>
        <v>49</v>
      </c>
      <c r="C52" s="19" t="s">
        <v>2101</v>
      </c>
      <c r="D52" s="19" t="str">
        <f t="shared" si="0"/>
        <v>MLI</v>
      </c>
      <c r="E52" s="19" t="str">
        <f t="shared" si="2"/>
        <v>CZ15</v>
      </c>
      <c r="F52" s="19" t="str">
        <f t="shared" si="3"/>
        <v>v03</v>
      </c>
      <c r="G52" s="19" t="str">
        <f t="shared" si="4"/>
        <v>Base</v>
      </c>
      <c r="H52" s="1" t="str">
        <f t="shared" si="5"/>
        <v>PkgAC2SpP-240to760</v>
      </c>
      <c r="I52" s="19" t="s">
        <v>109</v>
      </c>
      <c r="J52" s="19">
        <v>178.71352999999999</v>
      </c>
    </row>
    <row r="53" spans="2:10" x14ac:dyDescent="0.35">
      <c r="B53" s="1">
        <f t="shared" si="1"/>
        <v>50</v>
      </c>
      <c r="C53" s="19" t="s">
        <v>2102</v>
      </c>
      <c r="D53" s="19" t="str">
        <f t="shared" si="0"/>
        <v>MLI</v>
      </c>
      <c r="E53" s="19" t="str">
        <f t="shared" si="2"/>
        <v>CZ15</v>
      </c>
      <c r="F53" s="19" t="str">
        <f t="shared" si="3"/>
        <v>v03</v>
      </c>
      <c r="G53" s="19" t="str">
        <f t="shared" si="4"/>
        <v>Meas</v>
      </c>
      <c r="H53" s="1" t="str">
        <f t="shared" si="5"/>
        <v>PkgAC2SpP-240to760</v>
      </c>
      <c r="I53" s="19" t="s">
        <v>109</v>
      </c>
      <c r="J53" s="19">
        <v>151.95966999999999</v>
      </c>
    </row>
    <row r="54" spans="2:10" x14ac:dyDescent="0.35">
      <c r="B54" s="1">
        <f t="shared" si="1"/>
        <v>51</v>
      </c>
      <c r="C54" s="19" t="s">
        <v>2103</v>
      </c>
      <c r="D54" s="19" t="str">
        <f t="shared" si="0"/>
        <v>MLI</v>
      </c>
      <c r="E54" s="19" t="str">
        <f t="shared" si="2"/>
        <v>CZ15</v>
      </c>
      <c r="F54" s="19" t="str">
        <f t="shared" si="3"/>
        <v>v07</v>
      </c>
      <c r="G54" s="19" t="str">
        <f t="shared" si="4"/>
        <v>Base</v>
      </c>
      <c r="H54" s="1" t="str">
        <f t="shared" si="5"/>
        <v>PkgAC2SpP-240to760</v>
      </c>
      <c r="I54" s="19" t="s">
        <v>109</v>
      </c>
      <c r="J54" s="19">
        <v>176.77379999999999</v>
      </c>
    </row>
    <row r="55" spans="2:10" x14ac:dyDescent="0.35">
      <c r="B55" s="1">
        <f t="shared" si="1"/>
        <v>52</v>
      </c>
      <c r="C55" s="19" t="s">
        <v>2104</v>
      </c>
      <c r="D55" s="19" t="str">
        <f t="shared" si="0"/>
        <v>MLI</v>
      </c>
      <c r="E55" s="19" t="str">
        <f t="shared" si="2"/>
        <v>CZ15</v>
      </c>
      <c r="F55" s="19" t="str">
        <f t="shared" si="3"/>
        <v>v07</v>
      </c>
      <c r="G55" s="19" t="str">
        <f t="shared" si="4"/>
        <v>Meas</v>
      </c>
      <c r="H55" s="1" t="str">
        <f t="shared" si="5"/>
        <v>PkgAC2SpP-240to760</v>
      </c>
      <c r="I55" s="19" t="s">
        <v>109</v>
      </c>
      <c r="J55" s="19">
        <v>150.52233000000001</v>
      </c>
    </row>
    <row r="56" spans="2:10" x14ac:dyDescent="0.35">
      <c r="B56" s="1">
        <f t="shared" si="1"/>
        <v>53</v>
      </c>
      <c r="C56" s="19" t="s">
        <v>2105</v>
      </c>
      <c r="D56" s="19" t="str">
        <f t="shared" si="0"/>
        <v>MLI</v>
      </c>
      <c r="E56" s="19" t="str">
        <f t="shared" si="2"/>
        <v>CZ15</v>
      </c>
      <c r="F56" s="19" t="str">
        <f t="shared" si="3"/>
        <v>v11</v>
      </c>
      <c r="G56" s="19" t="str">
        <f t="shared" si="4"/>
        <v>Base</v>
      </c>
      <c r="H56" s="1" t="str">
        <f t="shared" si="5"/>
        <v>PkgAC2SpP-240to760</v>
      </c>
      <c r="I56" s="19" t="s">
        <v>109</v>
      </c>
      <c r="J56" s="19">
        <v>162.26087000000001</v>
      </c>
    </row>
    <row r="57" spans="2:10" x14ac:dyDescent="0.35">
      <c r="B57" s="1">
        <f t="shared" si="1"/>
        <v>54</v>
      </c>
      <c r="C57" s="19" t="s">
        <v>2106</v>
      </c>
      <c r="D57" s="19" t="str">
        <f t="shared" si="0"/>
        <v>MLI</v>
      </c>
      <c r="E57" s="19" t="str">
        <f t="shared" si="2"/>
        <v>CZ15</v>
      </c>
      <c r="F57" s="19" t="str">
        <f t="shared" si="3"/>
        <v>v11</v>
      </c>
      <c r="G57" s="19" t="str">
        <f t="shared" si="4"/>
        <v>Meas</v>
      </c>
      <c r="H57" s="1" t="str">
        <f t="shared" si="5"/>
        <v>PkgAC2SpP-240to760</v>
      </c>
      <c r="I57" s="19" t="s">
        <v>109</v>
      </c>
      <c r="J57" s="19">
        <v>139.90020000000001</v>
      </c>
    </row>
    <row r="58" spans="2:10" x14ac:dyDescent="0.35">
      <c r="B58" s="1">
        <f t="shared" si="1"/>
        <v>55</v>
      </c>
      <c r="C58" s="19" t="s">
        <v>2107</v>
      </c>
      <c r="D58" s="19" t="str">
        <f t="shared" si="0"/>
        <v>MLI</v>
      </c>
      <c r="E58" s="19" t="str">
        <f t="shared" si="2"/>
        <v>CZ15</v>
      </c>
      <c r="F58" s="19" t="str">
        <f t="shared" si="3"/>
        <v>v15</v>
      </c>
      <c r="G58" s="19" t="str">
        <f t="shared" si="4"/>
        <v>Base</v>
      </c>
      <c r="H58" s="1" t="str">
        <f t="shared" si="5"/>
        <v>PkgAC2SpP-240to760</v>
      </c>
      <c r="I58" s="19" t="s">
        <v>109</v>
      </c>
      <c r="J58" s="19">
        <v>161.30847</v>
      </c>
    </row>
    <row r="59" spans="2:10" x14ac:dyDescent="0.35">
      <c r="B59" s="1">
        <f t="shared" si="1"/>
        <v>56</v>
      </c>
      <c r="C59" s="19" t="s">
        <v>2108</v>
      </c>
      <c r="D59" s="19" t="str">
        <f t="shared" si="0"/>
        <v>MLI</v>
      </c>
      <c r="E59" s="19" t="str">
        <f t="shared" si="2"/>
        <v>CZ15</v>
      </c>
      <c r="F59" s="19" t="str">
        <f t="shared" si="3"/>
        <v>v15</v>
      </c>
      <c r="G59" s="19" t="str">
        <f t="shared" si="4"/>
        <v>Meas</v>
      </c>
      <c r="H59" s="1" t="str">
        <f t="shared" si="5"/>
        <v>PkgAC2SpP-240to760</v>
      </c>
      <c r="I59" s="19" t="s">
        <v>109</v>
      </c>
      <c r="J59" s="19">
        <v>138.821</v>
      </c>
    </row>
    <row r="60" spans="2:10" x14ac:dyDescent="0.35">
      <c r="B60" s="1">
        <f t="shared" si="1"/>
        <v>57</v>
      </c>
      <c r="C60" s="19" t="s">
        <v>2109</v>
      </c>
      <c r="D60" s="19" t="str">
        <f t="shared" si="0"/>
        <v>Mtl</v>
      </c>
      <c r="E60" s="19" t="str">
        <f t="shared" si="2"/>
        <v>CZ15</v>
      </c>
      <c r="F60" s="19" t="str">
        <f t="shared" si="3"/>
        <v>v03</v>
      </c>
      <c r="G60" s="19" t="str">
        <f t="shared" si="4"/>
        <v>Base</v>
      </c>
      <c r="H60" s="1" t="str">
        <f t="shared" si="5"/>
        <v>PkgAC2SpP-240to760</v>
      </c>
      <c r="I60" s="19" t="s">
        <v>109</v>
      </c>
      <c r="J60" s="19">
        <v>46.211329999999997</v>
      </c>
    </row>
    <row r="61" spans="2:10" x14ac:dyDescent="0.35">
      <c r="B61" s="1">
        <f t="shared" si="1"/>
        <v>58</v>
      </c>
      <c r="C61" s="19" t="s">
        <v>2110</v>
      </c>
      <c r="D61" s="19" t="str">
        <f t="shared" si="0"/>
        <v>Mtl</v>
      </c>
      <c r="E61" s="19" t="str">
        <f t="shared" si="2"/>
        <v>CZ15</v>
      </c>
      <c r="F61" s="19" t="str">
        <f t="shared" si="3"/>
        <v>v03</v>
      </c>
      <c r="G61" s="19" t="str">
        <f t="shared" si="4"/>
        <v>Meas</v>
      </c>
      <c r="H61" s="1" t="str">
        <f t="shared" si="5"/>
        <v>PkgAC2SpP-240to760</v>
      </c>
      <c r="I61" s="19" t="s">
        <v>109</v>
      </c>
      <c r="J61" s="19">
        <v>38.034529999999997</v>
      </c>
    </row>
    <row r="62" spans="2:10" x14ac:dyDescent="0.35">
      <c r="B62" s="1">
        <f t="shared" si="1"/>
        <v>59</v>
      </c>
      <c r="C62" s="19" t="s">
        <v>2111</v>
      </c>
      <c r="D62" s="19" t="str">
        <f t="shared" si="0"/>
        <v>Mtl</v>
      </c>
      <c r="E62" s="19" t="str">
        <f t="shared" si="2"/>
        <v>CZ15</v>
      </c>
      <c r="F62" s="19" t="str">
        <f t="shared" si="3"/>
        <v>v07</v>
      </c>
      <c r="G62" s="19" t="str">
        <f t="shared" si="4"/>
        <v>Base</v>
      </c>
      <c r="H62" s="1" t="str">
        <f t="shared" si="5"/>
        <v>PkgAC2SpP-240to760</v>
      </c>
      <c r="I62" s="19" t="s">
        <v>109</v>
      </c>
      <c r="J62" s="19">
        <v>42.837470000000003</v>
      </c>
    </row>
    <row r="63" spans="2:10" x14ac:dyDescent="0.35">
      <c r="B63" s="1">
        <f t="shared" si="1"/>
        <v>60</v>
      </c>
      <c r="C63" s="19" t="s">
        <v>2112</v>
      </c>
      <c r="D63" s="19" t="str">
        <f t="shared" si="0"/>
        <v>Mtl</v>
      </c>
      <c r="E63" s="19" t="str">
        <f t="shared" si="2"/>
        <v>CZ15</v>
      </c>
      <c r="F63" s="19" t="str">
        <f t="shared" si="3"/>
        <v>v07</v>
      </c>
      <c r="G63" s="19" t="str">
        <f t="shared" si="4"/>
        <v>Meas</v>
      </c>
      <c r="H63" s="1" t="str">
        <f t="shared" si="5"/>
        <v>PkgAC2SpP-240to760</v>
      </c>
      <c r="I63" s="19" t="s">
        <v>109</v>
      </c>
      <c r="J63" s="19">
        <v>35.413800000000002</v>
      </c>
    </row>
    <row r="64" spans="2:10" x14ac:dyDescent="0.35">
      <c r="B64" s="1">
        <f t="shared" si="1"/>
        <v>61</v>
      </c>
      <c r="C64" s="19" t="s">
        <v>2113</v>
      </c>
      <c r="D64" s="19" t="str">
        <f t="shared" si="0"/>
        <v>Mtl</v>
      </c>
      <c r="E64" s="19" t="str">
        <f t="shared" si="2"/>
        <v>CZ15</v>
      </c>
      <c r="F64" s="19" t="str">
        <f t="shared" si="3"/>
        <v>v11</v>
      </c>
      <c r="G64" s="19" t="str">
        <f t="shared" si="4"/>
        <v>Base</v>
      </c>
      <c r="H64" s="1" t="str">
        <f t="shared" si="5"/>
        <v>PkgAC2SpP-240to760</v>
      </c>
      <c r="I64" s="19" t="s">
        <v>109</v>
      </c>
      <c r="J64" s="19">
        <v>41.217730000000003</v>
      </c>
    </row>
    <row r="65" spans="2:10" x14ac:dyDescent="0.35">
      <c r="B65" s="1">
        <f t="shared" si="1"/>
        <v>62</v>
      </c>
      <c r="C65" s="19" t="s">
        <v>2114</v>
      </c>
      <c r="D65" s="19" t="str">
        <f t="shared" si="0"/>
        <v>Mtl</v>
      </c>
      <c r="E65" s="19" t="str">
        <f t="shared" si="2"/>
        <v>CZ15</v>
      </c>
      <c r="F65" s="19" t="str">
        <f t="shared" si="3"/>
        <v>v11</v>
      </c>
      <c r="G65" s="19" t="str">
        <f t="shared" si="4"/>
        <v>Meas</v>
      </c>
      <c r="H65" s="1" t="str">
        <f t="shared" si="5"/>
        <v>PkgAC2SpP-240to760</v>
      </c>
      <c r="I65" s="19" t="s">
        <v>109</v>
      </c>
      <c r="J65" s="19">
        <v>34.162930000000003</v>
      </c>
    </row>
    <row r="66" spans="2:10" x14ac:dyDescent="0.35">
      <c r="B66" s="1">
        <f t="shared" si="1"/>
        <v>63</v>
      </c>
      <c r="C66" s="19" t="s">
        <v>2115</v>
      </c>
      <c r="D66" s="19" t="str">
        <f t="shared" si="0"/>
        <v>Mtl</v>
      </c>
      <c r="E66" s="19" t="str">
        <f t="shared" si="2"/>
        <v>CZ15</v>
      </c>
      <c r="F66" s="19" t="str">
        <f t="shared" si="3"/>
        <v>v15</v>
      </c>
      <c r="G66" s="19" t="str">
        <f t="shared" si="4"/>
        <v>Base</v>
      </c>
      <c r="H66" s="1" t="str">
        <f t="shared" si="5"/>
        <v>PkgAC2SpP-240to760</v>
      </c>
      <c r="I66" s="19" t="s">
        <v>109</v>
      </c>
      <c r="J66" s="19">
        <v>35.229469999999999</v>
      </c>
    </row>
    <row r="67" spans="2:10" x14ac:dyDescent="0.35">
      <c r="B67" s="1">
        <f t="shared" si="1"/>
        <v>64</v>
      </c>
      <c r="C67" s="19" t="s">
        <v>2116</v>
      </c>
      <c r="D67" s="19" t="str">
        <f t="shared" si="0"/>
        <v>Mtl</v>
      </c>
      <c r="E67" s="19" t="str">
        <f t="shared" si="2"/>
        <v>CZ15</v>
      </c>
      <c r="F67" s="19" t="str">
        <f t="shared" si="3"/>
        <v>v15</v>
      </c>
      <c r="G67" s="19" t="str">
        <f t="shared" si="4"/>
        <v>Meas</v>
      </c>
      <c r="H67" s="1" t="str">
        <f t="shared" si="5"/>
        <v>PkgAC2SpP-240to760</v>
      </c>
      <c r="I67" s="19" t="s">
        <v>109</v>
      </c>
      <c r="J67" s="19">
        <v>29.4986</v>
      </c>
    </row>
    <row r="68" spans="2:10" x14ac:dyDescent="0.35">
      <c r="B68" s="1">
        <f t="shared" si="1"/>
        <v>65</v>
      </c>
      <c r="C68" s="19" t="s">
        <v>2117</v>
      </c>
      <c r="D68" s="19" t="str">
        <f t="shared" ref="D68:D131" si="6">LEFT(C68,3)</f>
        <v>Nrs</v>
      </c>
      <c r="E68" s="19" t="str">
        <f t="shared" si="2"/>
        <v>CZ15</v>
      </c>
      <c r="F68" s="19" t="str">
        <f t="shared" si="3"/>
        <v>v03</v>
      </c>
      <c r="G68" s="19" t="str">
        <f t="shared" si="4"/>
        <v>Base</v>
      </c>
      <c r="H68" s="1" t="str">
        <f t="shared" si="5"/>
        <v>PkgAC2SpP-240to760</v>
      </c>
      <c r="I68" s="19" t="s">
        <v>109</v>
      </c>
      <c r="J68" s="19">
        <v>209.00532999999999</v>
      </c>
    </row>
    <row r="69" spans="2:10" x14ac:dyDescent="0.35">
      <c r="B69" s="1">
        <f t="shared" ref="B69:B132" si="7">B68+1</f>
        <v>66</v>
      </c>
      <c r="C69" s="19" t="s">
        <v>2118</v>
      </c>
      <c r="D69" s="19" t="str">
        <f t="shared" si="6"/>
        <v>Nrs</v>
      </c>
      <c r="E69" s="19" t="str">
        <f t="shared" ref="E69:E132" si="8">CONCATENATE("CZ",MID(C69,7,2))</f>
        <v>CZ15</v>
      </c>
      <c r="F69" s="19" t="str">
        <f t="shared" ref="F69:F132" si="9">_xlfn.CONCAT("v",MID(C69,11,2))</f>
        <v>v03</v>
      </c>
      <c r="G69" s="19" t="str">
        <f t="shared" ref="G69:G132" si="10">RIGHT(C69,4)</f>
        <v>Meas</v>
      </c>
      <c r="H69" s="1" t="str">
        <f t="shared" si="5"/>
        <v>PkgAC2SpP-240to760</v>
      </c>
      <c r="I69" s="19" t="s">
        <v>109</v>
      </c>
      <c r="J69" s="19">
        <v>181.98106999999999</v>
      </c>
    </row>
    <row r="70" spans="2:10" x14ac:dyDescent="0.35">
      <c r="B70" s="1">
        <f t="shared" si="7"/>
        <v>67</v>
      </c>
      <c r="C70" s="19" t="s">
        <v>2119</v>
      </c>
      <c r="D70" s="19" t="str">
        <f t="shared" si="6"/>
        <v>Nrs</v>
      </c>
      <c r="E70" s="19" t="str">
        <f t="shared" si="8"/>
        <v>CZ15</v>
      </c>
      <c r="F70" s="19" t="str">
        <f t="shared" si="9"/>
        <v>v07</v>
      </c>
      <c r="G70" s="19" t="str">
        <f t="shared" si="10"/>
        <v>Base</v>
      </c>
      <c r="H70" s="1" t="str">
        <f t="shared" ref="H70:H133" si="11">H69</f>
        <v>PkgAC2SpP-240to760</v>
      </c>
      <c r="I70" s="19" t="s">
        <v>109</v>
      </c>
      <c r="J70" s="19">
        <v>201.54732999999999</v>
      </c>
    </row>
    <row r="71" spans="2:10" x14ac:dyDescent="0.35">
      <c r="B71" s="1">
        <f t="shared" si="7"/>
        <v>68</v>
      </c>
      <c r="C71" s="19" t="s">
        <v>2120</v>
      </c>
      <c r="D71" s="19" t="str">
        <f t="shared" si="6"/>
        <v>Nrs</v>
      </c>
      <c r="E71" s="19" t="str">
        <f t="shared" si="8"/>
        <v>CZ15</v>
      </c>
      <c r="F71" s="19" t="str">
        <f t="shared" si="9"/>
        <v>v07</v>
      </c>
      <c r="G71" s="19" t="str">
        <f t="shared" si="10"/>
        <v>Meas</v>
      </c>
      <c r="H71" s="1" t="str">
        <f t="shared" si="11"/>
        <v>PkgAC2SpP-240to760</v>
      </c>
      <c r="I71" s="19" t="s">
        <v>109</v>
      </c>
      <c r="J71" s="19">
        <v>176.05340000000001</v>
      </c>
    </row>
    <row r="72" spans="2:10" x14ac:dyDescent="0.35">
      <c r="B72" s="1">
        <f t="shared" si="7"/>
        <v>69</v>
      </c>
      <c r="C72" s="19" t="s">
        <v>2121</v>
      </c>
      <c r="D72" s="19" t="str">
        <f t="shared" si="6"/>
        <v>Nrs</v>
      </c>
      <c r="E72" s="19" t="str">
        <f t="shared" si="8"/>
        <v>CZ15</v>
      </c>
      <c r="F72" s="19" t="str">
        <f t="shared" si="9"/>
        <v>v11</v>
      </c>
      <c r="G72" s="19" t="str">
        <f t="shared" si="10"/>
        <v>Base</v>
      </c>
      <c r="H72" s="1" t="str">
        <f t="shared" si="11"/>
        <v>PkgAC2SpP-240to760</v>
      </c>
      <c r="I72" s="19" t="s">
        <v>109</v>
      </c>
      <c r="J72" s="19">
        <v>196.84133</v>
      </c>
    </row>
    <row r="73" spans="2:10" x14ac:dyDescent="0.35">
      <c r="B73" s="1">
        <f t="shared" si="7"/>
        <v>70</v>
      </c>
      <c r="C73" s="19" t="s">
        <v>2122</v>
      </c>
      <c r="D73" s="19" t="str">
        <f t="shared" si="6"/>
        <v>Nrs</v>
      </c>
      <c r="E73" s="19" t="str">
        <f t="shared" si="8"/>
        <v>CZ15</v>
      </c>
      <c r="F73" s="19" t="str">
        <f t="shared" si="9"/>
        <v>v11</v>
      </c>
      <c r="G73" s="19" t="str">
        <f t="shared" si="10"/>
        <v>Meas</v>
      </c>
      <c r="H73" s="1" t="str">
        <f t="shared" si="11"/>
        <v>PkgAC2SpP-240to760</v>
      </c>
      <c r="I73" s="19" t="s">
        <v>109</v>
      </c>
      <c r="J73" s="19">
        <v>172.4562</v>
      </c>
    </row>
    <row r="74" spans="2:10" x14ac:dyDescent="0.35">
      <c r="B74" s="1">
        <f t="shared" si="7"/>
        <v>71</v>
      </c>
      <c r="C74" s="19" t="s">
        <v>2123</v>
      </c>
      <c r="D74" s="19" t="str">
        <f t="shared" si="6"/>
        <v>Nrs</v>
      </c>
      <c r="E74" s="19" t="str">
        <f t="shared" si="8"/>
        <v>CZ15</v>
      </c>
      <c r="F74" s="19" t="str">
        <f t="shared" si="9"/>
        <v>v15</v>
      </c>
      <c r="G74" s="19" t="str">
        <f t="shared" si="10"/>
        <v>Base</v>
      </c>
      <c r="H74" s="1" t="str">
        <f t="shared" si="11"/>
        <v>PkgAC2SpP-240to760</v>
      </c>
      <c r="I74" s="19" t="s">
        <v>109</v>
      </c>
      <c r="J74" s="19">
        <v>185.66892999999999</v>
      </c>
    </row>
    <row r="75" spans="2:10" x14ac:dyDescent="0.35">
      <c r="B75" s="1">
        <f t="shared" si="7"/>
        <v>72</v>
      </c>
      <c r="C75" s="19" t="s">
        <v>2124</v>
      </c>
      <c r="D75" s="19" t="str">
        <f t="shared" si="6"/>
        <v>Nrs</v>
      </c>
      <c r="E75" s="19" t="str">
        <f t="shared" si="8"/>
        <v>CZ15</v>
      </c>
      <c r="F75" s="19" t="str">
        <f t="shared" si="9"/>
        <v>v15</v>
      </c>
      <c r="G75" s="19" t="str">
        <f t="shared" si="10"/>
        <v>Meas</v>
      </c>
      <c r="H75" s="1" t="str">
        <f t="shared" si="11"/>
        <v>PkgAC2SpP-240to760</v>
      </c>
      <c r="I75" s="19" t="s">
        <v>109</v>
      </c>
      <c r="J75" s="19">
        <v>163.78426999999999</v>
      </c>
    </row>
    <row r="76" spans="2:10" x14ac:dyDescent="0.35">
      <c r="B76" s="1">
        <f t="shared" si="7"/>
        <v>73</v>
      </c>
      <c r="C76" s="19" t="s">
        <v>2125</v>
      </c>
      <c r="D76" s="19" t="str">
        <f t="shared" si="6"/>
        <v>OfL</v>
      </c>
      <c r="E76" s="19" t="str">
        <f t="shared" si="8"/>
        <v>CZ15</v>
      </c>
      <c r="F76" s="19" t="str">
        <f t="shared" si="9"/>
        <v>v03</v>
      </c>
      <c r="G76" s="19" t="str">
        <f t="shared" si="10"/>
        <v>Base</v>
      </c>
      <c r="H76" s="1" t="str">
        <f t="shared" si="11"/>
        <v>PkgAC2SpP-240to760</v>
      </c>
      <c r="I76" s="19" t="s">
        <v>109</v>
      </c>
      <c r="J76" s="19">
        <v>361.79027000000002</v>
      </c>
    </row>
    <row r="77" spans="2:10" x14ac:dyDescent="0.35">
      <c r="B77" s="1">
        <f t="shared" si="7"/>
        <v>74</v>
      </c>
      <c r="C77" s="19" t="s">
        <v>2126</v>
      </c>
      <c r="D77" s="19" t="str">
        <f t="shared" si="6"/>
        <v>OfL</v>
      </c>
      <c r="E77" s="19" t="str">
        <f t="shared" si="8"/>
        <v>CZ15</v>
      </c>
      <c r="F77" s="19" t="str">
        <f t="shared" si="9"/>
        <v>v03</v>
      </c>
      <c r="G77" s="19" t="str">
        <f t="shared" si="10"/>
        <v>Meas</v>
      </c>
      <c r="H77" s="1" t="str">
        <f t="shared" si="11"/>
        <v>PkgAC2SpP-240to760</v>
      </c>
      <c r="I77" s="19" t="s">
        <v>109</v>
      </c>
      <c r="J77" s="19">
        <v>315.48813000000001</v>
      </c>
    </row>
    <row r="78" spans="2:10" x14ac:dyDescent="0.35">
      <c r="B78" s="1">
        <f t="shared" si="7"/>
        <v>75</v>
      </c>
      <c r="C78" s="19" t="s">
        <v>2127</v>
      </c>
      <c r="D78" s="19" t="str">
        <f t="shared" si="6"/>
        <v>OfL</v>
      </c>
      <c r="E78" s="19" t="str">
        <f t="shared" si="8"/>
        <v>CZ15</v>
      </c>
      <c r="F78" s="19" t="str">
        <f t="shared" si="9"/>
        <v>v07</v>
      </c>
      <c r="G78" s="19" t="str">
        <f t="shared" si="10"/>
        <v>Base</v>
      </c>
      <c r="H78" s="1" t="str">
        <f t="shared" si="11"/>
        <v>PkgAC2SpP-240to760</v>
      </c>
      <c r="I78" s="19" t="s">
        <v>109</v>
      </c>
      <c r="J78" s="19">
        <v>361.5856</v>
      </c>
    </row>
    <row r="79" spans="2:10" x14ac:dyDescent="0.35">
      <c r="B79" s="1">
        <f t="shared" si="7"/>
        <v>76</v>
      </c>
      <c r="C79" s="19" t="s">
        <v>2128</v>
      </c>
      <c r="D79" s="19" t="str">
        <f t="shared" si="6"/>
        <v>OfL</v>
      </c>
      <c r="E79" s="19" t="str">
        <f t="shared" si="8"/>
        <v>CZ15</v>
      </c>
      <c r="F79" s="19" t="str">
        <f t="shared" si="9"/>
        <v>v07</v>
      </c>
      <c r="G79" s="19" t="str">
        <f t="shared" si="10"/>
        <v>Meas</v>
      </c>
      <c r="H79" s="1" t="str">
        <f t="shared" si="11"/>
        <v>PkgAC2SpP-240to760</v>
      </c>
      <c r="I79" s="19" t="s">
        <v>109</v>
      </c>
      <c r="J79" s="19">
        <v>315.33566999999999</v>
      </c>
    </row>
    <row r="80" spans="2:10" x14ac:dyDescent="0.35">
      <c r="B80" s="1">
        <f t="shared" si="7"/>
        <v>77</v>
      </c>
      <c r="C80" s="19" t="s">
        <v>2129</v>
      </c>
      <c r="D80" s="19" t="str">
        <f t="shared" si="6"/>
        <v>OfL</v>
      </c>
      <c r="E80" s="19" t="str">
        <f t="shared" si="8"/>
        <v>CZ15</v>
      </c>
      <c r="F80" s="19" t="str">
        <f t="shared" si="9"/>
        <v>v11</v>
      </c>
      <c r="G80" s="19" t="str">
        <f t="shared" si="10"/>
        <v>Base</v>
      </c>
      <c r="H80" s="1" t="str">
        <f t="shared" si="11"/>
        <v>PkgAC2SpP-240to760</v>
      </c>
      <c r="I80" s="19" t="s">
        <v>109</v>
      </c>
      <c r="J80" s="19">
        <v>347.19087000000002</v>
      </c>
    </row>
    <row r="81" spans="2:10" x14ac:dyDescent="0.35">
      <c r="B81" s="1">
        <f t="shared" si="7"/>
        <v>78</v>
      </c>
      <c r="C81" s="19" t="s">
        <v>2130</v>
      </c>
      <c r="D81" s="19" t="str">
        <f t="shared" si="6"/>
        <v>OfL</v>
      </c>
      <c r="E81" s="19" t="str">
        <f t="shared" si="8"/>
        <v>CZ15</v>
      </c>
      <c r="F81" s="19" t="str">
        <f t="shared" si="9"/>
        <v>v11</v>
      </c>
      <c r="G81" s="19" t="str">
        <f t="shared" si="10"/>
        <v>Meas</v>
      </c>
      <c r="H81" s="1" t="str">
        <f t="shared" si="11"/>
        <v>PkgAC2SpP-240to760</v>
      </c>
      <c r="I81" s="19" t="s">
        <v>109</v>
      </c>
      <c r="J81" s="19">
        <v>303.78352999999998</v>
      </c>
    </row>
    <row r="82" spans="2:10" x14ac:dyDescent="0.35">
      <c r="B82" s="1">
        <f t="shared" si="7"/>
        <v>79</v>
      </c>
      <c r="C82" s="19" t="s">
        <v>2131</v>
      </c>
      <c r="D82" s="19" t="str">
        <f t="shared" si="6"/>
        <v>OfL</v>
      </c>
      <c r="E82" s="19" t="str">
        <f t="shared" si="8"/>
        <v>CZ15</v>
      </c>
      <c r="F82" s="19" t="str">
        <f t="shared" si="9"/>
        <v>v15</v>
      </c>
      <c r="G82" s="19" t="str">
        <f t="shared" si="10"/>
        <v>Base</v>
      </c>
      <c r="H82" s="1" t="str">
        <f t="shared" si="11"/>
        <v>PkgAC2SpP-240to760</v>
      </c>
      <c r="I82" s="19" t="s">
        <v>109</v>
      </c>
      <c r="J82" s="19">
        <v>346.38447000000002</v>
      </c>
    </row>
    <row r="83" spans="2:10" x14ac:dyDescent="0.35">
      <c r="B83" s="1">
        <f t="shared" si="7"/>
        <v>80</v>
      </c>
      <c r="C83" s="19" t="s">
        <v>2132</v>
      </c>
      <c r="D83" s="19" t="str">
        <f t="shared" si="6"/>
        <v>OfL</v>
      </c>
      <c r="E83" s="19" t="str">
        <f t="shared" si="8"/>
        <v>CZ15</v>
      </c>
      <c r="F83" s="19" t="str">
        <f t="shared" si="9"/>
        <v>v15</v>
      </c>
      <c r="G83" s="19" t="str">
        <f t="shared" si="10"/>
        <v>Meas</v>
      </c>
      <c r="H83" s="1" t="str">
        <f t="shared" si="11"/>
        <v>PkgAC2SpP-240to760</v>
      </c>
      <c r="I83" s="19" t="s">
        <v>109</v>
      </c>
      <c r="J83" s="19">
        <v>302.79226999999997</v>
      </c>
    </row>
    <row r="84" spans="2:10" x14ac:dyDescent="0.35">
      <c r="B84" s="1">
        <f t="shared" si="7"/>
        <v>81</v>
      </c>
      <c r="C84" s="19" t="s">
        <v>2133</v>
      </c>
      <c r="D84" s="19" t="str">
        <f t="shared" si="6"/>
        <v>OfS</v>
      </c>
      <c r="E84" s="19" t="str">
        <f t="shared" si="8"/>
        <v>CZ15</v>
      </c>
      <c r="F84" s="19" t="str">
        <f t="shared" si="9"/>
        <v>v03</v>
      </c>
      <c r="G84" s="19" t="str">
        <f t="shared" si="10"/>
        <v>Base</v>
      </c>
      <c r="H84" s="1" t="str">
        <f t="shared" si="11"/>
        <v>PkgAC2SpP-240to760</v>
      </c>
      <c r="I84" s="19" t="s">
        <v>109</v>
      </c>
      <c r="J84" s="19">
        <v>20.550999999999998</v>
      </c>
    </row>
    <row r="85" spans="2:10" x14ac:dyDescent="0.35">
      <c r="B85" s="1">
        <f t="shared" si="7"/>
        <v>82</v>
      </c>
      <c r="C85" s="19" t="s">
        <v>2134</v>
      </c>
      <c r="D85" s="19" t="str">
        <f t="shared" si="6"/>
        <v>OfS</v>
      </c>
      <c r="E85" s="19" t="str">
        <f t="shared" si="8"/>
        <v>CZ15</v>
      </c>
      <c r="F85" s="19" t="str">
        <f t="shared" si="9"/>
        <v>v03</v>
      </c>
      <c r="G85" s="19" t="str">
        <f t="shared" si="10"/>
        <v>Meas</v>
      </c>
      <c r="H85" s="1" t="str">
        <f t="shared" si="11"/>
        <v>PkgAC2SpP-240to760</v>
      </c>
      <c r="I85" s="19" t="s">
        <v>109</v>
      </c>
      <c r="J85" s="19">
        <v>17.16733</v>
      </c>
    </row>
    <row r="86" spans="2:10" x14ac:dyDescent="0.35">
      <c r="B86" s="1">
        <f t="shared" si="7"/>
        <v>83</v>
      </c>
      <c r="C86" s="19" t="s">
        <v>2135</v>
      </c>
      <c r="D86" s="19" t="str">
        <f t="shared" si="6"/>
        <v>OfS</v>
      </c>
      <c r="E86" s="19" t="str">
        <f t="shared" si="8"/>
        <v>CZ15</v>
      </c>
      <c r="F86" s="19" t="str">
        <f t="shared" si="9"/>
        <v>v07</v>
      </c>
      <c r="G86" s="19" t="str">
        <f t="shared" si="10"/>
        <v>Base</v>
      </c>
      <c r="H86" s="1" t="str">
        <f t="shared" si="11"/>
        <v>PkgAC2SpP-240to760</v>
      </c>
      <c r="I86" s="19" t="s">
        <v>109</v>
      </c>
      <c r="J86" s="19">
        <v>20.482800000000001</v>
      </c>
    </row>
    <row r="87" spans="2:10" x14ac:dyDescent="0.35">
      <c r="B87" s="1">
        <f t="shared" si="7"/>
        <v>84</v>
      </c>
      <c r="C87" s="19" t="s">
        <v>2136</v>
      </c>
      <c r="D87" s="19" t="str">
        <f t="shared" si="6"/>
        <v>OfS</v>
      </c>
      <c r="E87" s="19" t="str">
        <f t="shared" si="8"/>
        <v>CZ15</v>
      </c>
      <c r="F87" s="19" t="str">
        <f t="shared" si="9"/>
        <v>v07</v>
      </c>
      <c r="G87" s="19" t="str">
        <f t="shared" si="10"/>
        <v>Meas</v>
      </c>
      <c r="H87" s="1" t="str">
        <f t="shared" si="11"/>
        <v>PkgAC2SpP-240to760</v>
      </c>
      <c r="I87" s="19" t="s">
        <v>109</v>
      </c>
      <c r="J87" s="19">
        <v>17.112670000000001</v>
      </c>
    </row>
    <row r="88" spans="2:10" x14ac:dyDescent="0.35">
      <c r="B88" s="1">
        <f t="shared" si="7"/>
        <v>85</v>
      </c>
      <c r="C88" s="19" t="s">
        <v>2137</v>
      </c>
      <c r="D88" s="19" t="str">
        <f t="shared" si="6"/>
        <v>OfS</v>
      </c>
      <c r="E88" s="19" t="str">
        <f t="shared" si="8"/>
        <v>CZ15</v>
      </c>
      <c r="F88" s="19" t="str">
        <f t="shared" si="9"/>
        <v>v11</v>
      </c>
      <c r="G88" s="19" t="str">
        <f t="shared" si="10"/>
        <v>Base</v>
      </c>
      <c r="H88" s="1" t="str">
        <f t="shared" si="11"/>
        <v>PkgAC2SpP-240to760</v>
      </c>
      <c r="I88" s="19" t="s">
        <v>109</v>
      </c>
      <c r="J88" s="19">
        <v>19.688269999999999</v>
      </c>
    </row>
    <row r="89" spans="2:10" x14ac:dyDescent="0.35">
      <c r="B89" s="1">
        <f t="shared" si="7"/>
        <v>86</v>
      </c>
      <c r="C89" s="19" t="s">
        <v>2138</v>
      </c>
      <c r="D89" s="19" t="str">
        <f t="shared" si="6"/>
        <v>OfS</v>
      </c>
      <c r="E89" s="19" t="str">
        <f t="shared" si="8"/>
        <v>CZ15</v>
      </c>
      <c r="F89" s="19" t="str">
        <f t="shared" si="9"/>
        <v>v11</v>
      </c>
      <c r="G89" s="19" t="str">
        <f t="shared" si="10"/>
        <v>Meas</v>
      </c>
      <c r="H89" s="1" t="str">
        <f t="shared" si="11"/>
        <v>PkgAC2SpP-240to760</v>
      </c>
      <c r="I89" s="19" t="s">
        <v>109</v>
      </c>
      <c r="J89" s="19">
        <v>16.564869999999999</v>
      </c>
    </row>
    <row r="90" spans="2:10" x14ac:dyDescent="0.35">
      <c r="B90" s="1">
        <f t="shared" si="7"/>
        <v>87</v>
      </c>
      <c r="C90" s="19" t="s">
        <v>2139</v>
      </c>
      <c r="D90" s="19" t="str">
        <f t="shared" si="6"/>
        <v>OfS</v>
      </c>
      <c r="E90" s="19" t="str">
        <f t="shared" si="8"/>
        <v>CZ15</v>
      </c>
      <c r="F90" s="19" t="str">
        <f t="shared" si="9"/>
        <v>v15</v>
      </c>
      <c r="G90" s="19" t="str">
        <f t="shared" si="10"/>
        <v>Base</v>
      </c>
      <c r="H90" s="1" t="str">
        <f t="shared" si="11"/>
        <v>PkgAC2SpP-240to760</v>
      </c>
      <c r="I90" s="19" t="s">
        <v>109</v>
      </c>
      <c r="J90" s="19">
        <v>18.484870000000001</v>
      </c>
    </row>
    <row r="91" spans="2:10" x14ac:dyDescent="0.35">
      <c r="B91" s="1">
        <f t="shared" si="7"/>
        <v>88</v>
      </c>
      <c r="C91" s="19" t="s">
        <v>2140</v>
      </c>
      <c r="D91" s="19" t="str">
        <f t="shared" si="6"/>
        <v>OfS</v>
      </c>
      <c r="E91" s="19" t="str">
        <f t="shared" si="8"/>
        <v>CZ15</v>
      </c>
      <c r="F91" s="19" t="str">
        <f t="shared" si="9"/>
        <v>v15</v>
      </c>
      <c r="G91" s="19" t="str">
        <f t="shared" si="10"/>
        <v>Meas</v>
      </c>
      <c r="H91" s="1" t="str">
        <f t="shared" si="11"/>
        <v>PkgAC2SpP-240to760</v>
      </c>
      <c r="I91" s="19" t="s">
        <v>109</v>
      </c>
      <c r="J91" s="19">
        <v>15.580069999999999</v>
      </c>
    </row>
    <row r="92" spans="2:10" x14ac:dyDescent="0.35">
      <c r="B92" s="1">
        <f t="shared" si="7"/>
        <v>89</v>
      </c>
      <c r="C92" s="19" t="s">
        <v>2141</v>
      </c>
      <c r="D92" s="19" t="str">
        <f t="shared" si="6"/>
        <v>RFF</v>
      </c>
      <c r="E92" s="19" t="str">
        <f t="shared" si="8"/>
        <v>CZ15</v>
      </c>
      <c r="F92" s="19" t="str">
        <f t="shared" si="9"/>
        <v>v03</v>
      </c>
      <c r="G92" s="19" t="str">
        <f t="shared" si="10"/>
        <v>Base</v>
      </c>
      <c r="H92" s="1" t="str">
        <f t="shared" si="11"/>
        <v>PkgAC2SpP-240to760</v>
      </c>
      <c r="I92" s="19" t="s">
        <v>109</v>
      </c>
      <c r="J92" s="19">
        <v>13.250400000000001</v>
      </c>
    </row>
    <row r="93" spans="2:10" x14ac:dyDescent="0.35">
      <c r="B93" s="1">
        <f t="shared" si="7"/>
        <v>90</v>
      </c>
      <c r="C93" s="19" t="s">
        <v>2142</v>
      </c>
      <c r="D93" s="19" t="str">
        <f t="shared" si="6"/>
        <v>RFF</v>
      </c>
      <c r="E93" s="19" t="str">
        <f t="shared" si="8"/>
        <v>CZ15</v>
      </c>
      <c r="F93" s="19" t="str">
        <f t="shared" si="9"/>
        <v>v03</v>
      </c>
      <c r="G93" s="19" t="str">
        <f t="shared" si="10"/>
        <v>Meas</v>
      </c>
      <c r="H93" s="1" t="str">
        <f t="shared" si="11"/>
        <v>PkgAC2SpP-240to760</v>
      </c>
      <c r="I93" s="19" t="s">
        <v>109</v>
      </c>
      <c r="J93" s="19">
        <v>10.993</v>
      </c>
    </row>
    <row r="94" spans="2:10" x14ac:dyDescent="0.35">
      <c r="B94" s="1">
        <f t="shared" si="7"/>
        <v>91</v>
      </c>
      <c r="C94" s="19" t="s">
        <v>2143</v>
      </c>
      <c r="D94" s="19" t="str">
        <f t="shared" si="6"/>
        <v>RFF</v>
      </c>
      <c r="E94" s="19" t="str">
        <f t="shared" si="8"/>
        <v>CZ15</v>
      </c>
      <c r="F94" s="19" t="str">
        <f t="shared" si="9"/>
        <v>v07</v>
      </c>
      <c r="G94" s="19" t="str">
        <f t="shared" si="10"/>
        <v>Base</v>
      </c>
      <c r="H94" s="1" t="str">
        <f t="shared" si="11"/>
        <v>PkgAC2SpP-240to760</v>
      </c>
      <c r="I94" s="19" t="s">
        <v>109</v>
      </c>
      <c r="J94" s="19">
        <v>13.183669999999999</v>
      </c>
    </row>
    <row r="95" spans="2:10" x14ac:dyDescent="0.35">
      <c r="B95" s="1">
        <f t="shared" si="7"/>
        <v>92</v>
      </c>
      <c r="C95" s="19" t="s">
        <v>2144</v>
      </c>
      <c r="D95" s="19" t="str">
        <f t="shared" si="6"/>
        <v>RFF</v>
      </c>
      <c r="E95" s="19" t="str">
        <f t="shared" si="8"/>
        <v>CZ15</v>
      </c>
      <c r="F95" s="19" t="str">
        <f t="shared" si="9"/>
        <v>v07</v>
      </c>
      <c r="G95" s="19" t="str">
        <f t="shared" si="10"/>
        <v>Meas</v>
      </c>
      <c r="H95" s="1" t="str">
        <f t="shared" si="11"/>
        <v>PkgAC2SpP-240to760</v>
      </c>
      <c r="I95" s="19" t="s">
        <v>109</v>
      </c>
      <c r="J95" s="19">
        <v>10.946400000000001</v>
      </c>
    </row>
    <row r="96" spans="2:10" x14ac:dyDescent="0.35">
      <c r="B96" s="1">
        <f t="shared" si="7"/>
        <v>93</v>
      </c>
      <c r="C96" s="19" t="s">
        <v>2145</v>
      </c>
      <c r="D96" s="19" t="str">
        <f t="shared" si="6"/>
        <v>RFF</v>
      </c>
      <c r="E96" s="19" t="str">
        <f t="shared" si="8"/>
        <v>CZ15</v>
      </c>
      <c r="F96" s="19" t="str">
        <f t="shared" si="9"/>
        <v>v11</v>
      </c>
      <c r="G96" s="19" t="str">
        <f t="shared" si="10"/>
        <v>Base</v>
      </c>
      <c r="H96" s="1" t="str">
        <f t="shared" si="11"/>
        <v>PkgAC2SpP-240to760</v>
      </c>
      <c r="I96" s="19" t="s">
        <v>109</v>
      </c>
      <c r="J96" s="19">
        <v>12.616400000000001</v>
      </c>
    </row>
    <row r="97" spans="2:10" x14ac:dyDescent="0.35">
      <c r="B97" s="1">
        <f t="shared" si="7"/>
        <v>94</v>
      </c>
      <c r="C97" s="19" t="s">
        <v>2146</v>
      </c>
      <c r="D97" s="19" t="str">
        <f t="shared" si="6"/>
        <v>RFF</v>
      </c>
      <c r="E97" s="19" t="str">
        <f t="shared" si="8"/>
        <v>CZ15</v>
      </c>
      <c r="F97" s="19" t="str">
        <f t="shared" si="9"/>
        <v>v11</v>
      </c>
      <c r="G97" s="19" t="str">
        <f t="shared" si="10"/>
        <v>Meas</v>
      </c>
      <c r="H97" s="1" t="str">
        <f t="shared" si="11"/>
        <v>PkgAC2SpP-240to760</v>
      </c>
      <c r="I97" s="19" t="s">
        <v>109</v>
      </c>
      <c r="J97" s="19">
        <v>10.58427</v>
      </c>
    </row>
    <row r="98" spans="2:10" x14ac:dyDescent="0.35">
      <c r="B98" s="1">
        <f t="shared" si="7"/>
        <v>95</v>
      </c>
      <c r="C98" s="19" t="s">
        <v>2147</v>
      </c>
      <c r="D98" s="19" t="str">
        <f t="shared" si="6"/>
        <v>RFF</v>
      </c>
      <c r="E98" s="19" t="str">
        <f t="shared" si="8"/>
        <v>CZ15</v>
      </c>
      <c r="F98" s="19" t="str">
        <f t="shared" si="9"/>
        <v>v15</v>
      </c>
      <c r="G98" s="19" t="str">
        <f t="shared" si="10"/>
        <v>Base</v>
      </c>
      <c r="H98" s="1" t="str">
        <f t="shared" si="11"/>
        <v>PkgAC2SpP-240to760</v>
      </c>
      <c r="I98" s="19" t="s">
        <v>109</v>
      </c>
      <c r="J98" s="19">
        <v>12.172929999999999</v>
      </c>
    </row>
    <row r="99" spans="2:10" x14ac:dyDescent="0.35">
      <c r="B99" s="1">
        <f t="shared" si="7"/>
        <v>96</v>
      </c>
      <c r="C99" s="19" t="s">
        <v>2148</v>
      </c>
      <c r="D99" s="19" t="str">
        <f t="shared" si="6"/>
        <v>RFF</v>
      </c>
      <c r="E99" s="19" t="str">
        <f t="shared" si="8"/>
        <v>CZ15</v>
      </c>
      <c r="F99" s="19" t="str">
        <f t="shared" si="9"/>
        <v>v15</v>
      </c>
      <c r="G99" s="19" t="str">
        <f t="shared" si="10"/>
        <v>Meas</v>
      </c>
      <c r="H99" s="1" t="str">
        <f t="shared" si="11"/>
        <v>PkgAC2SpP-240to760</v>
      </c>
      <c r="I99" s="19" t="s">
        <v>109</v>
      </c>
      <c r="J99" s="19">
        <v>10.302070000000001</v>
      </c>
    </row>
    <row r="100" spans="2:10" x14ac:dyDescent="0.35">
      <c r="B100" s="1">
        <f t="shared" si="7"/>
        <v>97</v>
      </c>
      <c r="C100" s="19" t="s">
        <v>2149</v>
      </c>
      <c r="D100" s="19" t="str">
        <f t="shared" si="6"/>
        <v>RSD</v>
      </c>
      <c r="E100" s="19" t="str">
        <f t="shared" si="8"/>
        <v>CZ15</v>
      </c>
      <c r="F100" s="19" t="str">
        <f t="shared" si="9"/>
        <v>v03</v>
      </c>
      <c r="G100" s="19" t="str">
        <f t="shared" si="10"/>
        <v>Base</v>
      </c>
      <c r="H100" s="1" t="str">
        <f t="shared" si="11"/>
        <v>PkgAC2SpP-240to760</v>
      </c>
      <c r="I100" s="19" t="s">
        <v>109</v>
      </c>
      <c r="J100" s="19">
        <v>22.868600000000001</v>
      </c>
    </row>
    <row r="101" spans="2:10" x14ac:dyDescent="0.35">
      <c r="B101" s="1">
        <f t="shared" si="7"/>
        <v>98</v>
      </c>
      <c r="C101" s="19" t="s">
        <v>2150</v>
      </c>
      <c r="D101" s="19" t="str">
        <f t="shared" si="6"/>
        <v>RSD</v>
      </c>
      <c r="E101" s="19" t="str">
        <f t="shared" si="8"/>
        <v>CZ15</v>
      </c>
      <c r="F101" s="19" t="str">
        <f t="shared" si="9"/>
        <v>v03</v>
      </c>
      <c r="G101" s="19" t="str">
        <f t="shared" si="10"/>
        <v>Meas</v>
      </c>
      <c r="H101" s="1" t="str">
        <f t="shared" si="11"/>
        <v>PkgAC2SpP-240to760</v>
      </c>
      <c r="I101" s="19" t="s">
        <v>109</v>
      </c>
      <c r="J101" s="19">
        <v>19.905270000000002</v>
      </c>
    </row>
    <row r="102" spans="2:10" x14ac:dyDescent="0.35">
      <c r="B102" s="1">
        <f t="shared" si="7"/>
        <v>99</v>
      </c>
      <c r="C102" s="19" t="s">
        <v>2151</v>
      </c>
      <c r="D102" s="19" t="str">
        <f t="shared" si="6"/>
        <v>RSD</v>
      </c>
      <c r="E102" s="19" t="str">
        <f t="shared" si="8"/>
        <v>CZ15</v>
      </c>
      <c r="F102" s="19" t="str">
        <f t="shared" si="9"/>
        <v>v07</v>
      </c>
      <c r="G102" s="19" t="str">
        <f t="shared" si="10"/>
        <v>Base</v>
      </c>
      <c r="H102" s="1" t="str">
        <f t="shared" si="11"/>
        <v>PkgAC2SpP-240to760</v>
      </c>
      <c r="I102" s="19" t="s">
        <v>109</v>
      </c>
      <c r="J102" s="19">
        <v>22.728999999999999</v>
      </c>
    </row>
    <row r="103" spans="2:10" x14ac:dyDescent="0.35">
      <c r="B103" s="1">
        <f t="shared" si="7"/>
        <v>100</v>
      </c>
      <c r="C103" s="19" t="s">
        <v>2152</v>
      </c>
      <c r="D103" s="19" t="str">
        <f t="shared" si="6"/>
        <v>RSD</v>
      </c>
      <c r="E103" s="19" t="str">
        <f t="shared" si="8"/>
        <v>CZ15</v>
      </c>
      <c r="F103" s="19" t="str">
        <f t="shared" si="9"/>
        <v>v07</v>
      </c>
      <c r="G103" s="19" t="str">
        <f t="shared" si="10"/>
        <v>Meas</v>
      </c>
      <c r="H103" s="1" t="str">
        <f t="shared" si="11"/>
        <v>PkgAC2SpP-240to760</v>
      </c>
      <c r="I103" s="19" t="s">
        <v>109</v>
      </c>
      <c r="J103" s="19">
        <v>19.797599999999999</v>
      </c>
    </row>
    <row r="104" spans="2:10" x14ac:dyDescent="0.35">
      <c r="B104" s="1">
        <f t="shared" si="7"/>
        <v>101</v>
      </c>
      <c r="C104" s="19" t="s">
        <v>2153</v>
      </c>
      <c r="D104" s="19" t="str">
        <f t="shared" si="6"/>
        <v>RSD</v>
      </c>
      <c r="E104" s="19" t="str">
        <f t="shared" si="8"/>
        <v>CZ15</v>
      </c>
      <c r="F104" s="19" t="str">
        <f t="shared" si="9"/>
        <v>v11</v>
      </c>
      <c r="G104" s="19" t="str">
        <f t="shared" si="10"/>
        <v>Base</v>
      </c>
      <c r="H104" s="1" t="str">
        <f t="shared" si="11"/>
        <v>PkgAC2SpP-240to760</v>
      </c>
      <c r="I104" s="19" t="s">
        <v>109</v>
      </c>
      <c r="J104" s="19">
        <v>22.271930000000001</v>
      </c>
    </row>
    <row r="105" spans="2:10" x14ac:dyDescent="0.35">
      <c r="B105" s="1">
        <f t="shared" si="7"/>
        <v>102</v>
      </c>
      <c r="C105" s="19" t="s">
        <v>2154</v>
      </c>
      <c r="D105" s="19" t="str">
        <f t="shared" si="6"/>
        <v>RSD</v>
      </c>
      <c r="E105" s="19" t="str">
        <f t="shared" si="8"/>
        <v>CZ15</v>
      </c>
      <c r="F105" s="19" t="str">
        <f t="shared" si="9"/>
        <v>v11</v>
      </c>
      <c r="G105" s="19" t="str">
        <f t="shared" si="10"/>
        <v>Meas</v>
      </c>
      <c r="H105" s="1" t="str">
        <f t="shared" si="11"/>
        <v>PkgAC2SpP-240to760</v>
      </c>
      <c r="I105" s="19" t="s">
        <v>109</v>
      </c>
      <c r="J105" s="19">
        <v>19.45073</v>
      </c>
    </row>
    <row r="106" spans="2:10" x14ac:dyDescent="0.35">
      <c r="B106" s="1">
        <f t="shared" si="7"/>
        <v>103</v>
      </c>
      <c r="C106" s="19" t="s">
        <v>2155</v>
      </c>
      <c r="D106" s="19" t="str">
        <f t="shared" si="6"/>
        <v>RSD</v>
      </c>
      <c r="E106" s="19" t="str">
        <f t="shared" si="8"/>
        <v>CZ15</v>
      </c>
      <c r="F106" s="19" t="str">
        <f t="shared" si="9"/>
        <v>v15</v>
      </c>
      <c r="G106" s="19" t="str">
        <f t="shared" si="10"/>
        <v>Base</v>
      </c>
      <c r="H106" s="1" t="str">
        <f t="shared" si="11"/>
        <v>PkgAC2SpP-240to760</v>
      </c>
      <c r="I106" s="19" t="s">
        <v>109</v>
      </c>
      <c r="J106" s="19">
        <v>21.659469999999999</v>
      </c>
    </row>
    <row r="107" spans="2:10" x14ac:dyDescent="0.35">
      <c r="B107" s="1">
        <f t="shared" si="7"/>
        <v>104</v>
      </c>
      <c r="C107" s="19" t="s">
        <v>2156</v>
      </c>
      <c r="D107" s="19" t="str">
        <f t="shared" si="6"/>
        <v>RSD</v>
      </c>
      <c r="E107" s="19" t="str">
        <f t="shared" si="8"/>
        <v>CZ15</v>
      </c>
      <c r="F107" s="19" t="str">
        <f t="shared" si="9"/>
        <v>v15</v>
      </c>
      <c r="G107" s="19" t="str">
        <f t="shared" si="10"/>
        <v>Meas</v>
      </c>
      <c r="H107" s="1" t="str">
        <f t="shared" si="11"/>
        <v>PkgAC2SpP-240to760</v>
      </c>
      <c r="I107" s="19" t="s">
        <v>109</v>
      </c>
      <c r="J107" s="19">
        <v>18.8904</v>
      </c>
    </row>
    <row r="108" spans="2:10" x14ac:dyDescent="0.35">
      <c r="B108" s="1">
        <f t="shared" si="7"/>
        <v>105</v>
      </c>
      <c r="C108" s="19" t="s">
        <v>2157</v>
      </c>
      <c r="D108" s="19" t="str">
        <f t="shared" si="6"/>
        <v>Rt3</v>
      </c>
      <c r="E108" s="19" t="str">
        <f t="shared" si="8"/>
        <v>CZ15</v>
      </c>
      <c r="F108" s="19" t="str">
        <f t="shared" si="9"/>
        <v>v03</v>
      </c>
      <c r="G108" s="19" t="str">
        <f t="shared" si="10"/>
        <v>Base</v>
      </c>
      <c r="H108" s="1" t="str">
        <f t="shared" si="11"/>
        <v>PkgAC2SpP-240to760</v>
      </c>
      <c r="I108" s="19" t="s">
        <v>109</v>
      </c>
      <c r="J108" s="19">
        <v>441.80387000000002</v>
      </c>
    </row>
    <row r="109" spans="2:10" x14ac:dyDescent="0.35">
      <c r="B109" s="1">
        <f t="shared" si="7"/>
        <v>106</v>
      </c>
      <c r="C109" s="19" t="s">
        <v>2158</v>
      </c>
      <c r="D109" s="19" t="str">
        <f t="shared" si="6"/>
        <v>Rt3</v>
      </c>
      <c r="E109" s="19" t="str">
        <f t="shared" si="8"/>
        <v>CZ15</v>
      </c>
      <c r="F109" s="19" t="str">
        <f t="shared" si="9"/>
        <v>v03</v>
      </c>
      <c r="G109" s="19" t="str">
        <f t="shared" si="10"/>
        <v>Meas</v>
      </c>
      <c r="H109" s="1" t="str">
        <f t="shared" si="11"/>
        <v>PkgAC2SpP-240to760</v>
      </c>
      <c r="I109" s="19" t="s">
        <v>109</v>
      </c>
      <c r="J109" s="19">
        <v>379.42327</v>
      </c>
    </row>
    <row r="110" spans="2:10" x14ac:dyDescent="0.35">
      <c r="B110" s="1">
        <f t="shared" si="7"/>
        <v>107</v>
      </c>
      <c r="C110" s="19" t="s">
        <v>2159</v>
      </c>
      <c r="D110" s="19" t="str">
        <f t="shared" si="6"/>
        <v>Rt3</v>
      </c>
      <c r="E110" s="19" t="str">
        <f t="shared" si="8"/>
        <v>CZ15</v>
      </c>
      <c r="F110" s="19" t="str">
        <f t="shared" si="9"/>
        <v>v07</v>
      </c>
      <c r="G110" s="19" t="str">
        <f t="shared" si="10"/>
        <v>Base</v>
      </c>
      <c r="H110" s="1" t="str">
        <f t="shared" si="11"/>
        <v>PkgAC2SpP-240to760</v>
      </c>
      <c r="I110" s="19" t="s">
        <v>109</v>
      </c>
      <c r="J110" s="19">
        <v>440.435</v>
      </c>
    </row>
    <row r="111" spans="2:10" x14ac:dyDescent="0.35">
      <c r="B111" s="1">
        <f t="shared" si="7"/>
        <v>108</v>
      </c>
      <c r="C111" s="19" t="s">
        <v>2160</v>
      </c>
      <c r="D111" s="19" t="str">
        <f t="shared" si="6"/>
        <v>Rt3</v>
      </c>
      <c r="E111" s="19" t="str">
        <f t="shared" si="8"/>
        <v>CZ15</v>
      </c>
      <c r="F111" s="19" t="str">
        <f t="shared" si="9"/>
        <v>v07</v>
      </c>
      <c r="G111" s="19" t="str">
        <f t="shared" si="10"/>
        <v>Meas</v>
      </c>
      <c r="H111" s="1" t="str">
        <f t="shared" si="11"/>
        <v>PkgAC2SpP-240to760</v>
      </c>
      <c r="I111" s="19" t="s">
        <v>109</v>
      </c>
      <c r="J111" s="19">
        <v>378.65672999999998</v>
      </c>
    </row>
    <row r="112" spans="2:10" x14ac:dyDescent="0.35">
      <c r="B112" s="1">
        <f t="shared" si="7"/>
        <v>109</v>
      </c>
      <c r="C112" s="19" t="s">
        <v>2161</v>
      </c>
      <c r="D112" s="19" t="str">
        <f t="shared" si="6"/>
        <v>Rt3</v>
      </c>
      <c r="E112" s="19" t="str">
        <f t="shared" si="8"/>
        <v>CZ15</v>
      </c>
      <c r="F112" s="19" t="str">
        <f t="shared" si="9"/>
        <v>v11</v>
      </c>
      <c r="G112" s="19" t="str">
        <f t="shared" si="10"/>
        <v>Base</v>
      </c>
      <c r="H112" s="1" t="str">
        <f t="shared" si="11"/>
        <v>PkgAC2SpP-240to760</v>
      </c>
      <c r="I112" s="19" t="s">
        <v>109</v>
      </c>
      <c r="J112" s="19">
        <v>418.60433</v>
      </c>
    </row>
    <row r="113" spans="2:10" x14ac:dyDescent="0.35">
      <c r="B113" s="1">
        <f t="shared" si="7"/>
        <v>110</v>
      </c>
      <c r="C113" s="19" t="s">
        <v>2162</v>
      </c>
      <c r="D113" s="19" t="str">
        <f t="shared" si="6"/>
        <v>Rt3</v>
      </c>
      <c r="E113" s="19" t="str">
        <f t="shared" si="8"/>
        <v>CZ15</v>
      </c>
      <c r="F113" s="19" t="str">
        <f t="shared" si="9"/>
        <v>v11</v>
      </c>
      <c r="G113" s="19" t="str">
        <f t="shared" si="10"/>
        <v>Meas</v>
      </c>
      <c r="H113" s="1" t="str">
        <f t="shared" si="11"/>
        <v>PkgAC2SpP-240to760</v>
      </c>
      <c r="I113" s="19" t="s">
        <v>109</v>
      </c>
      <c r="J113" s="19">
        <v>364.48406999999997</v>
      </c>
    </row>
    <row r="114" spans="2:10" x14ac:dyDescent="0.35">
      <c r="B114" s="1">
        <f t="shared" si="7"/>
        <v>111</v>
      </c>
      <c r="C114" s="19" t="s">
        <v>2163</v>
      </c>
      <c r="D114" s="19" t="str">
        <f t="shared" si="6"/>
        <v>Rt3</v>
      </c>
      <c r="E114" s="19" t="str">
        <f t="shared" si="8"/>
        <v>CZ15</v>
      </c>
      <c r="F114" s="19" t="str">
        <f t="shared" si="9"/>
        <v>v15</v>
      </c>
      <c r="G114" s="19" t="str">
        <f t="shared" si="10"/>
        <v>Base</v>
      </c>
      <c r="H114" s="1" t="str">
        <f t="shared" si="11"/>
        <v>PkgAC2SpP-240to760</v>
      </c>
      <c r="I114" s="19" t="s">
        <v>109</v>
      </c>
      <c r="J114" s="19">
        <v>388.69499999999999</v>
      </c>
    </row>
    <row r="115" spans="2:10" x14ac:dyDescent="0.35">
      <c r="B115" s="1">
        <f t="shared" si="7"/>
        <v>112</v>
      </c>
      <c r="C115" s="19" t="s">
        <v>2164</v>
      </c>
      <c r="D115" s="19" t="str">
        <f t="shared" si="6"/>
        <v>Rt3</v>
      </c>
      <c r="E115" s="19" t="str">
        <f t="shared" si="8"/>
        <v>CZ15</v>
      </c>
      <c r="F115" s="19" t="str">
        <f t="shared" si="9"/>
        <v>v15</v>
      </c>
      <c r="G115" s="19" t="str">
        <f t="shared" si="10"/>
        <v>Meas</v>
      </c>
      <c r="H115" s="1" t="str">
        <f t="shared" si="11"/>
        <v>PkgAC2SpP-240to760</v>
      </c>
      <c r="I115" s="19" t="s">
        <v>109</v>
      </c>
      <c r="J115" s="19">
        <v>339.80520000000001</v>
      </c>
    </row>
    <row r="116" spans="2:10" x14ac:dyDescent="0.35">
      <c r="B116" s="1">
        <f t="shared" si="7"/>
        <v>113</v>
      </c>
      <c r="C116" s="19" t="s">
        <v>2165</v>
      </c>
      <c r="D116" s="19" t="str">
        <f t="shared" si="6"/>
        <v>RtL</v>
      </c>
      <c r="E116" s="19" t="str">
        <f t="shared" si="8"/>
        <v>CZ15</v>
      </c>
      <c r="F116" s="19" t="str">
        <f t="shared" si="9"/>
        <v>v03</v>
      </c>
      <c r="G116" s="19" t="str">
        <f t="shared" si="10"/>
        <v>Base</v>
      </c>
      <c r="H116" s="1" t="str">
        <f t="shared" si="11"/>
        <v>PkgAC2SpP-240to760</v>
      </c>
      <c r="I116" s="19" t="s">
        <v>109</v>
      </c>
      <c r="J116" s="19">
        <v>392.11752999999999</v>
      </c>
    </row>
    <row r="117" spans="2:10" x14ac:dyDescent="0.35">
      <c r="B117" s="1">
        <f t="shared" si="7"/>
        <v>114</v>
      </c>
      <c r="C117" s="19" t="s">
        <v>2166</v>
      </c>
      <c r="D117" s="19" t="str">
        <f t="shared" si="6"/>
        <v>RtL</v>
      </c>
      <c r="E117" s="19" t="str">
        <f t="shared" si="8"/>
        <v>CZ15</v>
      </c>
      <c r="F117" s="19" t="str">
        <f t="shared" si="9"/>
        <v>v03</v>
      </c>
      <c r="G117" s="19" t="str">
        <f t="shared" si="10"/>
        <v>Meas</v>
      </c>
      <c r="H117" s="1" t="str">
        <f t="shared" si="11"/>
        <v>PkgAC2SpP-240to760</v>
      </c>
      <c r="I117" s="19" t="s">
        <v>109</v>
      </c>
      <c r="J117" s="19">
        <v>338.87272999999999</v>
      </c>
    </row>
    <row r="118" spans="2:10" x14ac:dyDescent="0.35">
      <c r="B118" s="1">
        <f t="shared" si="7"/>
        <v>115</v>
      </c>
      <c r="C118" s="19" t="s">
        <v>2167</v>
      </c>
      <c r="D118" s="19" t="str">
        <f t="shared" si="6"/>
        <v>RtL</v>
      </c>
      <c r="E118" s="19" t="str">
        <f t="shared" si="8"/>
        <v>CZ15</v>
      </c>
      <c r="F118" s="19" t="str">
        <f t="shared" si="9"/>
        <v>v07</v>
      </c>
      <c r="G118" s="19" t="str">
        <f t="shared" si="10"/>
        <v>Base</v>
      </c>
      <c r="H118" s="1" t="str">
        <f t="shared" si="11"/>
        <v>PkgAC2SpP-240to760</v>
      </c>
      <c r="I118" s="19" t="s">
        <v>109</v>
      </c>
      <c r="J118" s="19">
        <v>389.63632999999999</v>
      </c>
    </row>
    <row r="119" spans="2:10" x14ac:dyDescent="0.35">
      <c r="B119" s="1">
        <f t="shared" si="7"/>
        <v>116</v>
      </c>
      <c r="C119" s="19" t="s">
        <v>2168</v>
      </c>
      <c r="D119" s="19" t="str">
        <f t="shared" si="6"/>
        <v>RtL</v>
      </c>
      <c r="E119" s="19" t="str">
        <f t="shared" si="8"/>
        <v>CZ15</v>
      </c>
      <c r="F119" s="19" t="str">
        <f t="shared" si="9"/>
        <v>v07</v>
      </c>
      <c r="G119" s="19" t="str">
        <f t="shared" si="10"/>
        <v>Meas</v>
      </c>
      <c r="H119" s="1" t="str">
        <f t="shared" si="11"/>
        <v>PkgAC2SpP-240to760</v>
      </c>
      <c r="I119" s="19" t="s">
        <v>109</v>
      </c>
      <c r="J119" s="19">
        <v>336.56673000000001</v>
      </c>
    </row>
    <row r="120" spans="2:10" x14ac:dyDescent="0.35">
      <c r="B120" s="1">
        <f t="shared" si="7"/>
        <v>117</v>
      </c>
      <c r="C120" s="19" t="s">
        <v>2169</v>
      </c>
      <c r="D120" s="19" t="str">
        <f t="shared" si="6"/>
        <v>RtL</v>
      </c>
      <c r="E120" s="19" t="str">
        <f t="shared" si="8"/>
        <v>CZ15</v>
      </c>
      <c r="F120" s="19" t="str">
        <f t="shared" si="9"/>
        <v>v11</v>
      </c>
      <c r="G120" s="19" t="str">
        <f t="shared" si="10"/>
        <v>Base</v>
      </c>
      <c r="H120" s="1" t="str">
        <f t="shared" si="11"/>
        <v>PkgAC2SpP-240to760</v>
      </c>
      <c r="I120" s="19" t="s">
        <v>109</v>
      </c>
      <c r="J120" s="19">
        <v>375.32940000000002</v>
      </c>
    </row>
    <row r="121" spans="2:10" x14ac:dyDescent="0.35">
      <c r="B121" s="1">
        <f t="shared" si="7"/>
        <v>118</v>
      </c>
      <c r="C121" s="19" t="s">
        <v>2170</v>
      </c>
      <c r="D121" s="19" t="str">
        <f t="shared" si="6"/>
        <v>RtL</v>
      </c>
      <c r="E121" s="19" t="str">
        <f t="shared" si="8"/>
        <v>CZ15</v>
      </c>
      <c r="F121" s="19" t="str">
        <f t="shared" si="9"/>
        <v>v11</v>
      </c>
      <c r="G121" s="19" t="str">
        <f t="shared" si="10"/>
        <v>Meas</v>
      </c>
      <c r="H121" s="1" t="str">
        <f t="shared" si="11"/>
        <v>PkgAC2SpP-240to760</v>
      </c>
      <c r="I121" s="19" t="s">
        <v>109</v>
      </c>
      <c r="J121" s="19">
        <v>328.27753000000001</v>
      </c>
    </row>
    <row r="122" spans="2:10" x14ac:dyDescent="0.35">
      <c r="B122" s="1">
        <f t="shared" si="7"/>
        <v>119</v>
      </c>
      <c r="C122" s="19" t="s">
        <v>2171</v>
      </c>
      <c r="D122" s="19" t="str">
        <f t="shared" si="6"/>
        <v>RtL</v>
      </c>
      <c r="E122" s="19" t="str">
        <f t="shared" si="8"/>
        <v>CZ15</v>
      </c>
      <c r="F122" s="19" t="str">
        <f t="shared" si="9"/>
        <v>v15</v>
      </c>
      <c r="G122" s="19" t="str">
        <f t="shared" si="10"/>
        <v>Base</v>
      </c>
      <c r="H122" s="1" t="str">
        <f t="shared" si="11"/>
        <v>PkgAC2SpP-240to760</v>
      </c>
      <c r="I122" s="19" t="s">
        <v>109</v>
      </c>
      <c r="J122" s="19">
        <v>359.08659999999998</v>
      </c>
    </row>
    <row r="123" spans="2:10" x14ac:dyDescent="0.35">
      <c r="B123" s="1">
        <f t="shared" si="7"/>
        <v>120</v>
      </c>
      <c r="C123" s="19" t="s">
        <v>2172</v>
      </c>
      <c r="D123" s="19" t="str">
        <f t="shared" si="6"/>
        <v>RtL</v>
      </c>
      <c r="E123" s="19" t="str">
        <f t="shared" si="8"/>
        <v>CZ15</v>
      </c>
      <c r="F123" s="19" t="str">
        <f t="shared" si="9"/>
        <v>v15</v>
      </c>
      <c r="G123" s="19" t="str">
        <f t="shared" si="10"/>
        <v>Meas</v>
      </c>
      <c r="H123" s="1" t="str">
        <f t="shared" si="11"/>
        <v>PkgAC2SpP-240to760</v>
      </c>
      <c r="I123" s="19" t="s">
        <v>109</v>
      </c>
      <c r="J123" s="19">
        <v>313.54640000000001</v>
      </c>
    </row>
    <row r="124" spans="2:10" x14ac:dyDescent="0.35">
      <c r="B124" s="1">
        <f t="shared" si="7"/>
        <v>121</v>
      </c>
      <c r="C124" s="19" t="s">
        <v>2173</v>
      </c>
      <c r="D124" s="19" t="str">
        <f t="shared" si="6"/>
        <v>RtS</v>
      </c>
      <c r="E124" s="19" t="str">
        <f t="shared" si="8"/>
        <v>CZ15</v>
      </c>
      <c r="F124" s="19" t="str">
        <f t="shared" si="9"/>
        <v>v03</v>
      </c>
      <c r="G124" s="19" t="str">
        <f t="shared" si="10"/>
        <v>Base</v>
      </c>
      <c r="H124" s="1" t="str">
        <f t="shared" si="11"/>
        <v>PkgAC2SpP-240to760</v>
      </c>
      <c r="I124" s="19" t="s">
        <v>109</v>
      </c>
      <c r="J124" s="19">
        <v>24.832730000000002</v>
      </c>
    </row>
    <row r="125" spans="2:10" x14ac:dyDescent="0.35">
      <c r="B125" s="1">
        <f t="shared" si="7"/>
        <v>122</v>
      </c>
      <c r="C125" s="19" t="s">
        <v>2174</v>
      </c>
      <c r="D125" s="19" t="str">
        <f t="shared" si="6"/>
        <v>RtS</v>
      </c>
      <c r="E125" s="19" t="str">
        <f t="shared" si="8"/>
        <v>CZ15</v>
      </c>
      <c r="F125" s="19" t="str">
        <f t="shared" si="9"/>
        <v>v03</v>
      </c>
      <c r="G125" s="19" t="str">
        <f t="shared" si="10"/>
        <v>Meas</v>
      </c>
      <c r="H125" s="1" t="str">
        <f t="shared" si="11"/>
        <v>PkgAC2SpP-240to760</v>
      </c>
      <c r="I125" s="19" t="s">
        <v>109</v>
      </c>
      <c r="J125" s="19">
        <v>20.549869999999999</v>
      </c>
    </row>
    <row r="126" spans="2:10" x14ac:dyDescent="0.35">
      <c r="B126" s="1">
        <f t="shared" si="7"/>
        <v>123</v>
      </c>
      <c r="C126" s="19" t="s">
        <v>2175</v>
      </c>
      <c r="D126" s="19" t="str">
        <f t="shared" si="6"/>
        <v>RtS</v>
      </c>
      <c r="E126" s="19" t="str">
        <f t="shared" si="8"/>
        <v>CZ15</v>
      </c>
      <c r="F126" s="19" t="str">
        <f t="shared" si="9"/>
        <v>v07</v>
      </c>
      <c r="G126" s="19" t="str">
        <f t="shared" si="10"/>
        <v>Base</v>
      </c>
      <c r="H126" s="1" t="str">
        <f t="shared" si="11"/>
        <v>PkgAC2SpP-240to760</v>
      </c>
      <c r="I126" s="19" t="s">
        <v>109</v>
      </c>
      <c r="J126" s="19">
        <v>24.616199999999999</v>
      </c>
    </row>
    <row r="127" spans="2:10" x14ac:dyDescent="0.35">
      <c r="B127" s="1">
        <f t="shared" si="7"/>
        <v>124</v>
      </c>
      <c r="C127" s="19" t="s">
        <v>2176</v>
      </c>
      <c r="D127" s="19" t="str">
        <f t="shared" si="6"/>
        <v>RtS</v>
      </c>
      <c r="E127" s="19" t="str">
        <f t="shared" si="8"/>
        <v>CZ15</v>
      </c>
      <c r="F127" s="19" t="str">
        <f t="shared" si="9"/>
        <v>v07</v>
      </c>
      <c r="G127" s="19" t="str">
        <f t="shared" si="10"/>
        <v>Meas</v>
      </c>
      <c r="H127" s="1" t="str">
        <f t="shared" si="11"/>
        <v>PkgAC2SpP-240to760</v>
      </c>
      <c r="I127" s="19" t="s">
        <v>109</v>
      </c>
      <c r="J127" s="19">
        <v>20.382269999999998</v>
      </c>
    </row>
    <row r="128" spans="2:10" x14ac:dyDescent="0.35">
      <c r="B128" s="1">
        <f t="shared" si="7"/>
        <v>125</v>
      </c>
      <c r="C128" s="19" t="s">
        <v>2177</v>
      </c>
      <c r="D128" s="19" t="str">
        <f t="shared" si="6"/>
        <v>RtS</v>
      </c>
      <c r="E128" s="19" t="str">
        <f t="shared" si="8"/>
        <v>CZ15</v>
      </c>
      <c r="F128" s="19" t="str">
        <f t="shared" si="9"/>
        <v>v11</v>
      </c>
      <c r="G128" s="19" t="str">
        <f t="shared" si="10"/>
        <v>Base</v>
      </c>
      <c r="H128" s="1" t="str">
        <f t="shared" si="11"/>
        <v>PkgAC2SpP-240to760</v>
      </c>
      <c r="I128" s="19" t="s">
        <v>109</v>
      </c>
      <c r="J128" s="19">
        <v>23.284669999999998</v>
      </c>
    </row>
    <row r="129" spans="2:10" x14ac:dyDescent="0.35">
      <c r="B129" s="1">
        <f t="shared" si="7"/>
        <v>126</v>
      </c>
      <c r="C129" s="19" t="s">
        <v>2178</v>
      </c>
      <c r="D129" s="19" t="str">
        <f t="shared" si="6"/>
        <v>RtS</v>
      </c>
      <c r="E129" s="19" t="str">
        <f t="shared" si="8"/>
        <v>CZ15</v>
      </c>
      <c r="F129" s="19" t="str">
        <f t="shared" si="9"/>
        <v>v11</v>
      </c>
      <c r="G129" s="19" t="str">
        <f t="shared" si="10"/>
        <v>Meas</v>
      </c>
      <c r="H129" s="1" t="str">
        <f t="shared" si="11"/>
        <v>PkgAC2SpP-240to760</v>
      </c>
      <c r="I129" s="19" t="s">
        <v>109</v>
      </c>
      <c r="J129" s="19">
        <v>19.470870000000001</v>
      </c>
    </row>
    <row r="130" spans="2:10" x14ac:dyDescent="0.35">
      <c r="B130" s="1">
        <f t="shared" si="7"/>
        <v>127</v>
      </c>
      <c r="C130" s="19" t="s">
        <v>2179</v>
      </c>
      <c r="D130" s="19" t="str">
        <f t="shared" si="6"/>
        <v>RtS</v>
      </c>
      <c r="E130" s="19" t="str">
        <f t="shared" si="8"/>
        <v>CZ15</v>
      </c>
      <c r="F130" s="19" t="str">
        <f t="shared" si="9"/>
        <v>v15</v>
      </c>
      <c r="G130" s="19" t="str">
        <f t="shared" si="10"/>
        <v>Base</v>
      </c>
      <c r="H130" s="1" t="str">
        <f t="shared" si="11"/>
        <v>PkgAC2SpP-240to760</v>
      </c>
      <c r="I130" s="19" t="s">
        <v>109</v>
      </c>
      <c r="J130" s="19">
        <v>22.300799999999999</v>
      </c>
    </row>
    <row r="131" spans="2:10" x14ac:dyDescent="0.35">
      <c r="B131" s="1">
        <f t="shared" si="7"/>
        <v>128</v>
      </c>
      <c r="C131" s="19" t="s">
        <v>2180</v>
      </c>
      <c r="D131" s="19" t="str">
        <f t="shared" si="6"/>
        <v>RtS</v>
      </c>
      <c r="E131" s="19" t="str">
        <f t="shared" si="8"/>
        <v>CZ15</v>
      </c>
      <c r="F131" s="19" t="str">
        <f t="shared" si="9"/>
        <v>v15</v>
      </c>
      <c r="G131" s="19" t="str">
        <f t="shared" si="10"/>
        <v>Meas</v>
      </c>
      <c r="H131" s="1" t="str">
        <f t="shared" si="11"/>
        <v>PkgAC2SpP-240to760</v>
      </c>
      <c r="I131" s="19" t="s">
        <v>109</v>
      </c>
      <c r="J131" s="19">
        <v>18.606929999999998</v>
      </c>
    </row>
    <row r="132" spans="2:10" x14ac:dyDescent="0.35">
      <c r="B132" s="1">
        <f t="shared" si="7"/>
        <v>129</v>
      </c>
      <c r="C132" s="19" t="s">
        <v>2181</v>
      </c>
      <c r="D132" s="19" t="str">
        <f t="shared" ref="D132:D155" si="12">LEFT(C132,3)</f>
        <v>SCn</v>
      </c>
      <c r="E132" s="19" t="str">
        <f t="shared" si="8"/>
        <v>CZ15</v>
      </c>
      <c r="F132" s="19" t="str">
        <f t="shared" si="9"/>
        <v>v03</v>
      </c>
      <c r="G132" s="19" t="str">
        <f t="shared" si="10"/>
        <v>Base</v>
      </c>
      <c r="H132" s="1" t="str">
        <f t="shared" si="11"/>
        <v>PkgAC2SpP-240to760</v>
      </c>
      <c r="I132" s="19" t="s">
        <v>109</v>
      </c>
      <c r="J132" s="19">
        <v>216.26312999999999</v>
      </c>
    </row>
    <row r="133" spans="2:10" x14ac:dyDescent="0.35">
      <c r="B133" s="1">
        <f t="shared" ref="B133:B155" si="13">B132+1</f>
        <v>130</v>
      </c>
      <c r="C133" s="19" t="s">
        <v>2182</v>
      </c>
      <c r="D133" s="19" t="str">
        <f t="shared" si="12"/>
        <v>SCn</v>
      </c>
      <c r="E133" s="19" t="str">
        <f t="shared" ref="E133:E155" si="14">CONCATENATE("CZ",MID(C133,7,2))</f>
        <v>CZ15</v>
      </c>
      <c r="F133" s="19" t="str">
        <f t="shared" ref="F133:F155" si="15">_xlfn.CONCAT("v",MID(C133,11,2))</f>
        <v>v03</v>
      </c>
      <c r="G133" s="19" t="str">
        <f t="shared" ref="G133:G155" si="16">RIGHT(C133,4)</f>
        <v>Meas</v>
      </c>
      <c r="H133" s="1" t="str">
        <f t="shared" si="11"/>
        <v>PkgAC2SpP-240to760</v>
      </c>
      <c r="I133" s="19" t="s">
        <v>109</v>
      </c>
      <c r="J133" s="19">
        <v>181.18</v>
      </c>
    </row>
    <row r="134" spans="2:10" x14ac:dyDescent="0.35">
      <c r="B134" s="1">
        <f t="shared" si="13"/>
        <v>131</v>
      </c>
      <c r="C134" s="19" t="s">
        <v>2183</v>
      </c>
      <c r="D134" s="19" t="str">
        <f t="shared" si="12"/>
        <v>SCn</v>
      </c>
      <c r="E134" s="19" t="str">
        <f t="shared" si="14"/>
        <v>CZ15</v>
      </c>
      <c r="F134" s="19" t="str">
        <f t="shared" si="15"/>
        <v>v07</v>
      </c>
      <c r="G134" s="19" t="str">
        <f t="shared" si="16"/>
        <v>Base</v>
      </c>
      <c r="H134" s="1" t="str">
        <f t="shared" ref="H134:H155" si="17">H133</f>
        <v>PkgAC2SpP-240to760</v>
      </c>
      <c r="I134" s="19" t="s">
        <v>109</v>
      </c>
      <c r="J134" s="19">
        <v>210.43520000000001</v>
      </c>
    </row>
    <row r="135" spans="2:10" x14ac:dyDescent="0.35">
      <c r="B135" s="1">
        <f t="shared" si="13"/>
        <v>132</v>
      </c>
      <c r="C135" s="19" t="s">
        <v>2184</v>
      </c>
      <c r="D135" s="19" t="str">
        <f t="shared" si="12"/>
        <v>SCn</v>
      </c>
      <c r="E135" s="19" t="str">
        <f t="shared" si="14"/>
        <v>CZ15</v>
      </c>
      <c r="F135" s="19" t="str">
        <f t="shared" si="15"/>
        <v>v07</v>
      </c>
      <c r="G135" s="19" t="str">
        <f t="shared" si="16"/>
        <v>Meas</v>
      </c>
      <c r="H135" s="1" t="str">
        <f t="shared" si="17"/>
        <v>PkgAC2SpP-240to760</v>
      </c>
      <c r="I135" s="19" t="s">
        <v>109</v>
      </c>
      <c r="J135" s="19">
        <v>176.6114</v>
      </c>
    </row>
    <row r="136" spans="2:10" x14ac:dyDescent="0.35">
      <c r="B136" s="1">
        <f t="shared" si="13"/>
        <v>133</v>
      </c>
      <c r="C136" s="19" t="s">
        <v>2185</v>
      </c>
      <c r="D136" s="19" t="str">
        <f t="shared" si="12"/>
        <v>SCn</v>
      </c>
      <c r="E136" s="19" t="str">
        <f t="shared" si="14"/>
        <v>CZ15</v>
      </c>
      <c r="F136" s="19" t="str">
        <f t="shared" si="15"/>
        <v>v11</v>
      </c>
      <c r="G136" s="19" t="str">
        <f t="shared" si="16"/>
        <v>Base</v>
      </c>
      <c r="H136" s="1" t="str">
        <f t="shared" si="17"/>
        <v>PkgAC2SpP-240to760</v>
      </c>
      <c r="I136" s="19" t="s">
        <v>109</v>
      </c>
      <c r="J136" s="19">
        <v>190.39400000000001</v>
      </c>
    </row>
    <row r="137" spans="2:10" x14ac:dyDescent="0.35">
      <c r="B137" s="1">
        <f t="shared" si="13"/>
        <v>134</v>
      </c>
      <c r="C137" s="19" t="s">
        <v>2186</v>
      </c>
      <c r="D137" s="19" t="str">
        <f t="shared" si="12"/>
        <v>SCn</v>
      </c>
      <c r="E137" s="19" t="str">
        <f t="shared" si="14"/>
        <v>CZ15</v>
      </c>
      <c r="F137" s="19" t="str">
        <f t="shared" si="15"/>
        <v>v11</v>
      </c>
      <c r="G137" s="19" t="str">
        <f t="shared" si="16"/>
        <v>Meas</v>
      </c>
      <c r="H137" s="1" t="str">
        <f t="shared" si="17"/>
        <v>PkgAC2SpP-240to760</v>
      </c>
      <c r="I137" s="19" t="s">
        <v>109</v>
      </c>
      <c r="J137" s="19">
        <v>161.16807</v>
      </c>
    </row>
    <row r="138" spans="2:10" x14ac:dyDescent="0.35">
      <c r="B138" s="1">
        <f t="shared" si="13"/>
        <v>135</v>
      </c>
      <c r="C138" s="19" t="s">
        <v>2187</v>
      </c>
      <c r="D138" s="19" t="str">
        <f t="shared" si="12"/>
        <v>SCn</v>
      </c>
      <c r="E138" s="19" t="str">
        <f t="shared" si="14"/>
        <v>CZ15</v>
      </c>
      <c r="F138" s="19" t="str">
        <f t="shared" si="15"/>
        <v>v15</v>
      </c>
      <c r="G138" s="19" t="str">
        <f t="shared" si="16"/>
        <v>Base</v>
      </c>
      <c r="H138" s="1" t="str">
        <f t="shared" si="17"/>
        <v>PkgAC2SpP-240to760</v>
      </c>
      <c r="I138" s="19" t="s">
        <v>109</v>
      </c>
      <c r="J138" s="19">
        <v>190.14213000000001</v>
      </c>
    </row>
    <row r="139" spans="2:10" x14ac:dyDescent="0.35">
      <c r="B139" s="1">
        <f t="shared" si="13"/>
        <v>136</v>
      </c>
      <c r="C139" s="19" t="s">
        <v>2188</v>
      </c>
      <c r="D139" s="19" t="str">
        <f t="shared" si="12"/>
        <v>SCn</v>
      </c>
      <c r="E139" s="19" t="str">
        <f t="shared" si="14"/>
        <v>CZ15</v>
      </c>
      <c r="F139" s="19" t="str">
        <f t="shared" si="15"/>
        <v>v15</v>
      </c>
      <c r="G139" s="19" t="str">
        <f t="shared" si="16"/>
        <v>Meas</v>
      </c>
      <c r="H139" s="1" t="str">
        <f t="shared" si="17"/>
        <v>PkgAC2SpP-240to760</v>
      </c>
      <c r="I139" s="19" t="s">
        <v>109</v>
      </c>
      <c r="J139" s="19">
        <v>160.95873</v>
      </c>
    </row>
    <row r="140" spans="2:10" x14ac:dyDescent="0.35">
      <c r="B140" s="1">
        <f t="shared" si="13"/>
        <v>137</v>
      </c>
      <c r="C140" s="19" t="s">
        <v>2189</v>
      </c>
      <c r="D140" s="19" t="str">
        <f t="shared" si="12"/>
        <v>Gro</v>
      </c>
      <c r="E140" s="19" t="str">
        <f t="shared" si="14"/>
        <v>CZ15</v>
      </c>
      <c r="F140" s="19" t="str">
        <f t="shared" si="15"/>
        <v>v03</v>
      </c>
      <c r="G140" s="19" t="str">
        <f t="shared" si="16"/>
        <v>Base</v>
      </c>
      <c r="H140" s="1" t="str">
        <f t="shared" si="17"/>
        <v>PkgAC2SpP-240to760</v>
      </c>
      <c r="I140" s="19" t="s">
        <v>109</v>
      </c>
      <c r="J140" s="19">
        <v>260.30360000000002</v>
      </c>
    </row>
    <row r="141" spans="2:10" x14ac:dyDescent="0.35">
      <c r="B141" s="1">
        <f t="shared" si="13"/>
        <v>138</v>
      </c>
      <c r="C141" s="19" t="s">
        <v>2190</v>
      </c>
      <c r="D141" s="19" t="str">
        <f t="shared" si="12"/>
        <v>Gro</v>
      </c>
      <c r="E141" s="19" t="str">
        <f t="shared" si="14"/>
        <v>CZ15</v>
      </c>
      <c r="F141" s="19" t="str">
        <f t="shared" si="15"/>
        <v>v03</v>
      </c>
      <c r="G141" s="19" t="str">
        <f t="shared" si="16"/>
        <v>Meas</v>
      </c>
      <c r="H141" s="1" t="str">
        <f t="shared" si="17"/>
        <v>PkgAC2SpP-240to760</v>
      </c>
      <c r="I141" s="19" t="s">
        <v>109</v>
      </c>
      <c r="J141" s="19">
        <v>248.01087000000001</v>
      </c>
    </row>
    <row r="142" spans="2:10" x14ac:dyDescent="0.35">
      <c r="B142" s="1">
        <f t="shared" si="13"/>
        <v>139</v>
      </c>
      <c r="C142" s="19" t="s">
        <v>2191</v>
      </c>
      <c r="D142" s="19" t="str">
        <f t="shared" si="12"/>
        <v>Gro</v>
      </c>
      <c r="E142" s="19" t="str">
        <f t="shared" si="14"/>
        <v>CZ15</v>
      </c>
      <c r="F142" s="19" t="str">
        <f t="shared" si="15"/>
        <v>v07</v>
      </c>
      <c r="G142" s="19" t="str">
        <f t="shared" si="16"/>
        <v>Base</v>
      </c>
      <c r="H142" s="1" t="str">
        <f t="shared" si="17"/>
        <v>PkgAC2SpP-240to760</v>
      </c>
      <c r="I142" s="19" t="s">
        <v>109</v>
      </c>
      <c r="J142" s="19">
        <v>252.95446999999999</v>
      </c>
    </row>
    <row r="143" spans="2:10" x14ac:dyDescent="0.35">
      <c r="B143" s="1">
        <f t="shared" si="13"/>
        <v>140</v>
      </c>
      <c r="C143" s="19" t="s">
        <v>2192</v>
      </c>
      <c r="D143" s="19" t="str">
        <f t="shared" si="12"/>
        <v>Gro</v>
      </c>
      <c r="E143" s="19" t="str">
        <f t="shared" si="14"/>
        <v>CZ15</v>
      </c>
      <c r="F143" s="19" t="str">
        <f t="shared" si="15"/>
        <v>v07</v>
      </c>
      <c r="G143" s="19" t="str">
        <f t="shared" si="16"/>
        <v>Meas</v>
      </c>
      <c r="H143" s="1" t="str">
        <f t="shared" si="17"/>
        <v>PkgAC2SpP-240to760</v>
      </c>
      <c r="I143" s="19" t="s">
        <v>109</v>
      </c>
      <c r="J143" s="19">
        <v>238.54667000000001</v>
      </c>
    </row>
    <row r="144" spans="2:10" x14ac:dyDescent="0.35">
      <c r="B144" s="1">
        <f t="shared" si="13"/>
        <v>141</v>
      </c>
      <c r="C144" s="19" t="s">
        <v>2193</v>
      </c>
      <c r="D144" s="19" t="str">
        <f t="shared" si="12"/>
        <v>Gro</v>
      </c>
      <c r="E144" s="19" t="str">
        <f t="shared" si="14"/>
        <v>CZ15</v>
      </c>
      <c r="F144" s="19" t="str">
        <f t="shared" si="15"/>
        <v>v11</v>
      </c>
      <c r="G144" s="19" t="str">
        <f t="shared" si="16"/>
        <v>Base</v>
      </c>
      <c r="H144" s="1" t="str">
        <f t="shared" si="17"/>
        <v>PkgAC2SpP-240to760</v>
      </c>
      <c r="I144" s="19" t="s">
        <v>109</v>
      </c>
      <c r="J144" s="19">
        <v>245.41287</v>
      </c>
    </row>
    <row r="145" spans="2:10" x14ac:dyDescent="0.35">
      <c r="B145" s="1">
        <f t="shared" si="13"/>
        <v>142</v>
      </c>
      <c r="C145" s="19" t="s">
        <v>2194</v>
      </c>
      <c r="D145" s="19" t="str">
        <f t="shared" si="12"/>
        <v>Gro</v>
      </c>
      <c r="E145" s="19" t="str">
        <f t="shared" si="14"/>
        <v>CZ15</v>
      </c>
      <c r="F145" s="19" t="str">
        <f t="shared" si="15"/>
        <v>v11</v>
      </c>
      <c r="G145" s="19" t="str">
        <f t="shared" si="16"/>
        <v>Meas</v>
      </c>
      <c r="H145" s="1" t="str">
        <f t="shared" si="17"/>
        <v>PkgAC2SpP-240to760</v>
      </c>
      <c r="I145" s="19" t="s">
        <v>109</v>
      </c>
      <c r="J145" s="19">
        <v>232.4736</v>
      </c>
    </row>
    <row r="146" spans="2:10" x14ac:dyDescent="0.35">
      <c r="B146" s="1">
        <f t="shared" si="13"/>
        <v>143</v>
      </c>
      <c r="C146" s="19" t="s">
        <v>2195</v>
      </c>
      <c r="D146" s="19" t="str">
        <f t="shared" si="12"/>
        <v>Gro</v>
      </c>
      <c r="E146" s="19" t="str">
        <f t="shared" si="14"/>
        <v>CZ15</v>
      </c>
      <c r="F146" s="19" t="str">
        <f t="shared" si="15"/>
        <v>v15</v>
      </c>
      <c r="G146" s="19" t="str">
        <f t="shared" si="16"/>
        <v>Base</v>
      </c>
      <c r="H146" s="1" t="str">
        <f t="shared" si="17"/>
        <v>PkgAC2SpP-240to760</v>
      </c>
      <c r="I146" s="19" t="s">
        <v>109</v>
      </c>
      <c r="J146" s="19">
        <v>232.58027000000001</v>
      </c>
    </row>
    <row r="147" spans="2:10" x14ac:dyDescent="0.35">
      <c r="B147" s="1">
        <f t="shared" si="13"/>
        <v>144</v>
      </c>
      <c r="C147" s="19" t="s">
        <v>2196</v>
      </c>
      <c r="D147" s="19" t="str">
        <f t="shared" si="12"/>
        <v>Gro</v>
      </c>
      <c r="E147" s="19" t="str">
        <f t="shared" si="14"/>
        <v>CZ15</v>
      </c>
      <c r="F147" s="19" t="str">
        <f t="shared" si="15"/>
        <v>v15</v>
      </c>
      <c r="G147" s="19" t="str">
        <f t="shared" si="16"/>
        <v>Meas</v>
      </c>
      <c r="H147" s="1" t="str">
        <f t="shared" si="17"/>
        <v>PkgAC2SpP-240to760</v>
      </c>
      <c r="I147" s="19" t="s">
        <v>109</v>
      </c>
      <c r="J147" s="19">
        <v>220.50073</v>
      </c>
    </row>
    <row r="148" spans="2:10" x14ac:dyDescent="0.35">
      <c r="B148" s="1">
        <f t="shared" si="13"/>
        <v>145</v>
      </c>
      <c r="C148" s="19" t="s">
        <v>2197</v>
      </c>
      <c r="D148" s="19" t="str">
        <f t="shared" si="12"/>
        <v>WRf</v>
      </c>
      <c r="E148" s="19" t="str">
        <f t="shared" si="14"/>
        <v>CZ15</v>
      </c>
      <c r="F148" s="19" t="str">
        <f t="shared" si="15"/>
        <v>v03</v>
      </c>
      <c r="G148" s="19" t="str">
        <f t="shared" si="16"/>
        <v>Base</v>
      </c>
      <c r="H148" s="1" t="str">
        <f t="shared" si="17"/>
        <v>PkgAC2SpP-240to760</v>
      </c>
      <c r="I148" s="19" t="s">
        <v>109</v>
      </c>
      <c r="J148" s="19">
        <v>536.57407000000001</v>
      </c>
    </row>
    <row r="149" spans="2:10" x14ac:dyDescent="0.35">
      <c r="B149" s="1">
        <f t="shared" si="13"/>
        <v>146</v>
      </c>
      <c r="C149" s="19" t="s">
        <v>2198</v>
      </c>
      <c r="D149" s="19" t="str">
        <f t="shared" si="12"/>
        <v>WRf</v>
      </c>
      <c r="E149" s="19" t="str">
        <f t="shared" si="14"/>
        <v>CZ15</v>
      </c>
      <c r="F149" s="19" t="str">
        <f t="shared" si="15"/>
        <v>v03</v>
      </c>
      <c r="G149" s="19" t="str">
        <f t="shared" si="16"/>
        <v>Meas</v>
      </c>
      <c r="H149" s="1" t="str">
        <f t="shared" si="17"/>
        <v>PkgAC2SpP-240to760</v>
      </c>
      <c r="I149" s="19" t="s">
        <v>109</v>
      </c>
      <c r="J149" s="19">
        <v>534.95519999999999</v>
      </c>
    </row>
    <row r="150" spans="2:10" x14ac:dyDescent="0.35">
      <c r="B150" s="1">
        <f t="shared" si="13"/>
        <v>147</v>
      </c>
      <c r="C150" s="19" t="s">
        <v>2199</v>
      </c>
      <c r="D150" s="19" t="str">
        <f t="shared" si="12"/>
        <v>WRf</v>
      </c>
      <c r="E150" s="19" t="str">
        <f t="shared" si="14"/>
        <v>CZ15</v>
      </c>
      <c r="F150" s="19" t="str">
        <f t="shared" si="15"/>
        <v>v07</v>
      </c>
      <c r="G150" s="19" t="str">
        <f t="shared" si="16"/>
        <v>Base</v>
      </c>
      <c r="H150" s="1" t="str">
        <f t="shared" si="17"/>
        <v>PkgAC2SpP-240to760</v>
      </c>
      <c r="I150" s="19" t="s">
        <v>109</v>
      </c>
      <c r="J150" s="19">
        <v>493.78012999999999</v>
      </c>
    </row>
    <row r="151" spans="2:10" x14ac:dyDescent="0.35">
      <c r="B151" s="1">
        <f t="shared" si="13"/>
        <v>148</v>
      </c>
      <c r="C151" s="19" t="s">
        <v>2200</v>
      </c>
      <c r="D151" s="19" t="str">
        <f t="shared" si="12"/>
        <v>WRf</v>
      </c>
      <c r="E151" s="19" t="str">
        <f t="shared" si="14"/>
        <v>CZ15</v>
      </c>
      <c r="F151" s="19" t="str">
        <f t="shared" si="15"/>
        <v>v07</v>
      </c>
      <c r="G151" s="19" t="str">
        <f t="shared" si="16"/>
        <v>Meas</v>
      </c>
      <c r="H151" s="1" t="str">
        <f t="shared" si="17"/>
        <v>PkgAC2SpP-240to760</v>
      </c>
      <c r="I151" s="19" t="s">
        <v>109</v>
      </c>
      <c r="J151" s="19">
        <v>492.22212999999999</v>
      </c>
    </row>
    <row r="152" spans="2:10" x14ac:dyDescent="0.35">
      <c r="B152" s="1">
        <f t="shared" si="13"/>
        <v>149</v>
      </c>
      <c r="C152" s="19" t="s">
        <v>2201</v>
      </c>
      <c r="D152" s="19" t="str">
        <f t="shared" si="12"/>
        <v>WRf</v>
      </c>
      <c r="E152" s="19" t="str">
        <f t="shared" si="14"/>
        <v>CZ15</v>
      </c>
      <c r="F152" s="19" t="str">
        <f t="shared" si="15"/>
        <v>v11</v>
      </c>
      <c r="G152" s="19" t="str">
        <f t="shared" si="16"/>
        <v>Base</v>
      </c>
      <c r="H152" s="1" t="str">
        <f t="shared" si="17"/>
        <v>PkgAC2SpP-240to760</v>
      </c>
      <c r="I152" s="19" t="s">
        <v>109</v>
      </c>
      <c r="J152" s="19">
        <v>463.22372999999999</v>
      </c>
    </row>
    <row r="153" spans="2:10" x14ac:dyDescent="0.35">
      <c r="B153" s="1">
        <f t="shared" si="13"/>
        <v>150</v>
      </c>
      <c r="C153" s="19" t="s">
        <v>2202</v>
      </c>
      <c r="D153" s="19" t="str">
        <f t="shared" si="12"/>
        <v>WRf</v>
      </c>
      <c r="E153" s="19" t="str">
        <f t="shared" si="14"/>
        <v>CZ15</v>
      </c>
      <c r="F153" s="19" t="str">
        <f t="shared" si="15"/>
        <v>v11</v>
      </c>
      <c r="G153" s="19" t="str">
        <f t="shared" si="16"/>
        <v>Meas</v>
      </c>
      <c r="H153" s="1" t="str">
        <f t="shared" si="17"/>
        <v>PkgAC2SpP-240to760</v>
      </c>
      <c r="I153" s="19" t="s">
        <v>109</v>
      </c>
      <c r="J153" s="19">
        <v>461.56319999999999</v>
      </c>
    </row>
    <row r="154" spans="2:10" x14ac:dyDescent="0.35">
      <c r="B154" s="1">
        <f t="shared" si="13"/>
        <v>151</v>
      </c>
      <c r="C154" s="19" t="s">
        <v>2203</v>
      </c>
      <c r="D154" s="19" t="str">
        <f t="shared" si="12"/>
        <v>WRf</v>
      </c>
      <c r="E154" s="19" t="str">
        <f t="shared" si="14"/>
        <v>CZ15</v>
      </c>
      <c r="F154" s="19" t="str">
        <f t="shared" si="15"/>
        <v>v15</v>
      </c>
      <c r="G154" s="19" t="str">
        <f t="shared" si="16"/>
        <v>Base</v>
      </c>
      <c r="H154" s="1" t="str">
        <f t="shared" si="17"/>
        <v>PkgAC2SpP-240to760</v>
      </c>
      <c r="I154" s="19" t="s">
        <v>109</v>
      </c>
      <c r="J154" s="19">
        <v>462.97467</v>
      </c>
    </row>
    <row r="155" spans="2:10" x14ac:dyDescent="0.35">
      <c r="B155" s="1">
        <f t="shared" si="13"/>
        <v>152</v>
      </c>
      <c r="C155" s="19" t="s">
        <v>2204</v>
      </c>
      <c r="D155" s="19" t="str">
        <f t="shared" si="12"/>
        <v>WRf</v>
      </c>
      <c r="E155" s="19" t="str">
        <f t="shared" si="14"/>
        <v>CZ15</v>
      </c>
      <c r="F155" s="19" t="str">
        <f t="shared" si="15"/>
        <v>v15</v>
      </c>
      <c r="G155" s="19" t="str">
        <f t="shared" si="16"/>
        <v>Meas</v>
      </c>
      <c r="H155" s="1" t="str">
        <f t="shared" si="17"/>
        <v>PkgAC2SpP-240to760</v>
      </c>
      <c r="I155" s="19" t="s">
        <v>109</v>
      </c>
      <c r="J155" s="19">
        <v>461.37220000000002</v>
      </c>
    </row>
  </sheetData>
  <autoFilter ref="A3:J155" xr:uid="{5F68BD13-CA1A-4B23-8886-3D0C09843FC3}"/>
  <sortState xmlns:xlrd2="http://schemas.microsoft.com/office/spreadsheetml/2017/richdata2" ref="A4:J155">
    <sortCondition ref="A4:A155"/>
  </sortState>
  <pageMargins left="0.7" right="0.7" top="0.75" bottom="0.75" header="0.3" footer="0.3"/>
  <pageSetup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A0536D-4048-4DAF-9D23-E0A3BFF4F07A}">
  <sheetPr codeName="Sheet4" filterMode="1"/>
  <dimension ref="A3:F1411"/>
  <sheetViews>
    <sheetView workbookViewId="0">
      <selection activeCell="E894" sqref="E894"/>
    </sheetView>
  </sheetViews>
  <sheetFormatPr defaultRowHeight="14.5" x14ac:dyDescent="0.35"/>
  <cols>
    <col min="1" max="1" width="30.6328125" customWidth="1"/>
    <col min="5" max="5" width="16.90625" bestFit="1" customWidth="1"/>
    <col min="6" max="6" width="15.453125" bestFit="1" customWidth="1"/>
  </cols>
  <sheetData>
    <row r="3" spans="1:6" x14ac:dyDescent="0.35">
      <c r="A3" s="1"/>
      <c r="B3" s="1" t="s">
        <v>68</v>
      </c>
      <c r="C3" s="1" t="s">
        <v>69</v>
      </c>
      <c r="D3" s="1" t="s">
        <v>70</v>
      </c>
      <c r="E3" s="1" t="s">
        <v>74</v>
      </c>
      <c r="F3" s="1" t="s">
        <v>144</v>
      </c>
    </row>
    <row r="4" spans="1:6" hidden="1" x14ac:dyDescent="0.35">
      <c r="A4" s="1" t="s">
        <v>566</v>
      </c>
      <c r="B4" s="1" t="str">
        <f>LEFT(A4,3)</f>
        <v>Asm</v>
      </c>
      <c r="C4" s="1" t="str">
        <f>"CZ"&amp;MID(A4,6,2)</f>
        <v>CZ01</v>
      </c>
      <c r="D4" s="1" t="str">
        <f>MID(A4,8,3)</f>
        <v>v03</v>
      </c>
      <c r="E4" s="1" t="str">
        <f>CONCATENATE(B4,"-",C4,"-",D4)</f>
        <v>Asm-CZ01-v03</v>
      </c>
      <c r="F4" s="1">
        <v>296.13671649999998</v>
      </c>
    </row>
    <row r="5" spans="1:6" hidden="1" x14ac:dyDescent="0.35">
      <c r="A5" s="1" t="s">
        <v>567</v>
      </c>
      <c r="B5" s="1" t="str">
        <f t="shared" ref="B5:B68" si="0">LEFT(A5,3)</f>
        <v>Asm</v>
      </c>
      <c r="C5" s="1" t="str">
        <f t="shared" ref="C5:C68" si="1">"CZ"&amp;MID(A5,6,2)</f>
        <v>CZ01</v>
      </c>
      <c r="D5" s="1" t="str">
        <f t="shared" ref="D5:D68" si="2">MID(A5,8,3)</f>
        <v>v07</v>
      </c>
      <c r="E5" s="1" t="str">
        <f t="shared" ref="E5:E68" si="3">CONCATENATE(B5,"-",C5,"-",D5)</f>
        <v>Asm-CZ01-v07</v>
      </c>
      <c r="F5" s="1">
        <v>294.27741333333336</v>
      </c>
    </row>
    <row r="6" spans="1:6" hidden="1" x14ac:dyDescent="0.35">
      <c r="A6" s="1" t="s">
        <v>568</v>
      </c>
      <c r="B6" s="1" t="str">
        <f t="shared" si="0"/>
        <v>Asm</v>
      </c>
      <c r="C6" s="1" t="str">
        <f t="shared" si="1"/>
        <v>CZ01</v>
      </c>
      <c r="D6" s="1" t="str">
        <f t="shared" si="2"/>
        <v>v11</v>
      </c>
      <c r="E6" s="1" t="str">
        <f t="shared" si="3"/>
        <v>Asm-CZ01-v11</v>
      </c>
      <c r="F6" s="1">
        <v>293.26717175000005</v>
      </c>
    </row>
    <row r="7" spans="1:6" hidden="1" x14ac:dyDescent="0.35">
      <c r="A7" s="1" t="s">
        <v>569</v>
      </c>
      <c r="B7" s="1" t="str">
        <f t="shared" si="0"/>
        <v>Asm</v>
      </c>
      <c r="C7" s="1" t="str">
        <f t="shared" si="1"/>
        <v>CZ01</v>
      </c>
      <c r="D7" s="1" t="str">
        <f t="shared" si="2"/>
        <v>v15</v>
      </c>
      <c r="E7" s="1" t="str">
        <f t="shared" si="3"/>
        <v>Asm-CZ01-v15</v>
      </c>
      <c r="F7" s="1">
        <v>284.29508141666668</v>
      </c>
    </row>
    <row r="8" spans="1:6" hidden="1" x14ac:dyDescent="0.35">
      <c r="A8" s="1" t="s">
        <v>570</v>
      </c>
      <c r="B8" s="1" t="str">
        <f t="shared" si="0"/>
        <v>Asm</v>
      </c>
      <c r="C8" s="1" t="str">
        <f t="shared" si="1"/>
        <v>CZ02</v>
      </c>
      <c r="D8" s="1" t="str">
        <f t="shared" si="2"/>
        <v>v03</v>
      </c>
      <c r="E8" s="1" t="str">
        <f t="shared" si="3"/>
        <v>Asm-CZ02-v03</v>
      </c>
      <c r="F8" s="1">
        <v>304.08131249999997</v>
      </c>
    </row>
    <row r="9" spans="1:6" hidden="1" x14ac:dyDescent="0.35">
      <c r="A9" s="1" t="s">
        <v>571</v>
      </c>
      <c r="B9" s="1" t="str">
        <f t="shared" si="0"/>
        <v>Asm</v>
      </c>
      <c r="C9" s="1" t="str">
        <f t="shared" si="1"/>
        <v>CZ02</v>
      </c>
      <c r="D9" s="1" t="str">
        <f t="shared" si="2"/>
        <v>v07</v>
      </c>
      <c r="E9" s="1" t="str">
        <f t="shared" si="3"/>
        <v>Asm-CZ02-v07</v>
      </c>
      <c r="F9" s="1">
        <v>300.8330519166667</v>
      </c>
    </row>
    <row r="10" spans="1:6" hidden="1" x14ac:dyDescent="0.35">
      <c r="A10" s="1" t="s">
        <v>572</v>
      </c>
      <c r="B10" s="1" t="str">
        <f t="shared" si="0"/>
        <v>Asm</v>
      </c>
      <c r="C10" s="1" t="str">
        <f t="shared" si="1"/>
        <v>CZ02</v>
      </c>
      <c r="D10" s="1" t="str">
        <f t="shared" si="2"/>
        <v>v11</v>
      </c>
      <c r="E10" s="1" t="str">
        <f t="shared" si="3"/>
        <v>Asm-CZ02-v11</v>
      </c>
      <c r="F10" s="1">
        <v>297.57113525</v>
      </c>
    </row>
    <row r="11" spans="1:6" hidden="1" x14ac:dyDescent="0.35">
      <c r="A11" s="1" t="s">
        <v>573</v>
      </c>
      <c r="B11" s="1" t="str">
        <f t="shared" si="0"/>
        <v>Asm</v>
      </c>
      <c r="C11" s="1" t="str">
        <f t="shared" si="1"/>
        <v>CZ02</v>
      </c>
      <c r="D11" s="1" t="str">
        <f t="shared" si="2"/>
        <v>v15</v>
      </c>
      <c r="E11" s="1" t="str">
        <f t="shared" si="3"/>
        <v>Asm-CZ02-v15</v>
      </c>
      <c r="F11" s="1">
        <v>286.69937075000013</v>
      </c>
    </row>
    <row r="12" spans="1:6" hidden="1" x14ac:dyDescent="0.35">
      <c r="A12" s="1" t="s">
        <v>574</v>
      </c>
      <c r="B12" s="1" t="str">
        <f t="shared" si="0"/>
        <v>Asm</v>
      </c>
      <c r="C12" s="1" t="str">
        <f t="shared" si="1"/>
        <v>CZ03</v>
      </c>
      <c r="D12" s="1" t="str">
        <f t="shared" si="2"/>
        <v>v03</v>
      </c>
      <c r="E12" s="1" t="str">
        <f t="shared" si="3"/>
        <v>Asm-CZ03-v03</v>
      </c>
      <c r="F12" s="1">
        <v>353.11553208333339</v>
      </c>
    </row>
    <row r="13" spans="1:6" hidden="1" x14ac:dyDescent="0.35">
      <c r="A13" s="1" t="s">
        <v>575</v>
      </c>
      <c r="B13" s="1" t="str">
        <f t="shared" si="0"/>
        <v>Asm</v>
      </c>
      <c r="C13" s="1" t="str">
        <f t="shared" si="1"/>
        <v>CZ03</v>
      </c>
      <c r="D13" s="1" t="str">
        <f t="shared" si="2"/>
        <v>v07</v>
      </c>
      <c r="E13" s="1" t="str">
        <f t="shared" si="3"/>
        <v>Asm-CZ03-v07</v>
      </c>
      <c r="F13" s="1">
        <v>350.67177141666662</v>
      </c>
    </row>
    <row r="14" spans="1:6" hidden="1" x14ac:dyDescent="0.35">
      <c r="A14" s="1" t="s">
        <v>576</v>
      </c>
      <c r="B14" s="1" t="str">
        <f t="shared" si="0"/>
        <v>Asm</v>
      </c>
      <c r="C14" s="1" t="str">
        <f t="shared" si="1"/>
        <v>CZ03</v>
      </c>
      <c r="D14" s="1" t="str">
        <f t="shared" si="2"/>
        <v>v11</v>
      </c>
      <c r="E14" s="1" t="str">
        <f t="shared" si="3"/>
        <v>Asm-CZ03-v11</v>
      </c>
      <c r="F14" s="1">
        <v>348.28337308333334</v>
      </c>
    </row>
    <row r="15" spans="1:6" hidden="1" x14ac:dyDescent="0.35">
      <c r="A15" s="1" t="s">
        <v>577</v>
      </c>
      <c r="B15" s="1" t="str">
        <f t="shared" si="0"/>
        <v>Asm</v>
      </c>
      <c r="C15" s="1" t="str">
        <f t="shared" si="1"/>
        <v>CZ03</v>
      </c>
      <c r="D15" s="1" t="str">
        <f t="shared" si="2"/>
        <v>v15</v>
      </c>
      <c r="E15" s="1" t="str">
        <f t="shared" si="3"/>
        <v>Asm-CZ03-v15</v>
      </c>
      <c r="F15" s="1">
        <v>303.12282983333341</v>
      </c>
    </row>
    <row r="16" spans="1:6" hidden="1" x14ac:dyDescent="0.35">
      <c r="A16" s="1" t="s">
        <v>578</v>
      </c>
      <c r="B16" s="1" t="str">
        <f t="shared" si="0"/>
        <v>Asm</v>
      </c>
      <c r="C16" s="1" t="str">
        <f t="shared" si="1"/>
        <v>CZ04</v>
      </c>
      <c r="D16" s="1" t="str">
        <f t="shared" si="2"/>
        <v>v03</v>
      </c>
      <c r="E16" s="1" t="str">
        <f t="shared" si="3"/>
        <v>Asm-CZ04-v03</v>
      </c>
      <c r="F16" s="1">
        <v>321.94320749999997</v>
      </c>
    </row>
    <row r="17" spans="1:6" hidden="1" x14ac:dyDescent="0.35">
      <c r="A17" s="1" t="s">
        <v>579</v>
      </c>
      <c r="B17" s="1" t="str">
        <f t="shared" si="0"/>
        <v>Asm</v>
      </c>
      <c r="C17" s="1" t="str">
        <f t="shared" si="1"/>
        <v>CZ04</v>
      </c>
      <c r="D17" s="1" t="str">
        <f t="shared" si="2"/>
        <v>v07</v>
      </c>
      <c r="E17" s="1" t="str">
        <f t="shared" si="3"/>
        <v>Asm-CZ04-v07</v>
      </c>
      <c r="F17" s="1">
        <v>319.5085780833333</v>
      </c>
    </row>
    <row r="18" spans="1:6" hidden="1" x14ac:dyDescent="0.35">
      <c r="A18" s="1" t="s">
        <v>580</v>
      </c>
      <c r="B18" s="1" t="str">
        <f t="shared" si="0"/>
        <v>Asm</v>
      </c>
      <c r="C18" s="1" t="str">
        <f t="shared" si="1"/>
        <v>CZ04</v>
      </c>
      <c r="D18" s="1" t="str">
        <f t="shared" si="2"/>
        <v>v11</v>
      </c>
      <c r="E18" s="1" t="str">
        <f t="shared" si="3"/>
        <v>Asm-CZ04-v11</v>
      </c>
      <c r="F18" s="1">
        <v>317.04528416666676</v>
      </c>
    </row>
    <row r="19" spans="1:6" hidden="1" x14ac:dyDescent="0.35">
      <c r="A19" s="1" t="s">
        <v>581</v>
      </c>
      <c r="B19" s="1" t="str">
        <f t="shared" si="0"/>
        <v>Asm</v>
      </c>
      <c r="C19" s="1" t="str">
        <f t="shared" si="1"/>
        <v>CZ04</v>
      </c>
      <c r="D19" s="1" t="str">
        <f t="shared" si="2"/>
        <v>v15</v>
      </c>
      <c r="E19" s="1" t="str">
        <f t="shared" si="3"/>
        <v>Asm-CZ04-v15</v>
      </c>
      <c r="F19" s="1">
        <v>284.26928516666663</v>
      </c>
    </row>
    <row r="20" spans="1:6" hidden="1" x14ac:dyDescent="0.35">
      <c r="A20" s="1" t="s">
        <v>582</v>
      </c>
      <c r="B20" s="1" t="str">
        <f t="shared" si="0"/>
        <v>Asm</v>
      </c>
      <c r="C20" s="1" t="str">
        <f t="shared" si="1"/>
        <v>CZ05</v>
      </c>
      <c r="D20" s="1" t="str">
        <f t="shared" si="2"/>
        <v>v03</v>
      </c>
      <c r="E20" s="1" t="str">
        <f t="shared" si="3"/>
        <v>Asm-CZ05-v03</v>
      </c>
      <c r="F20" s="1">
        <v>344.60253191666669</v>
      </c>
    </row>
    <row r="21" spans="1:6" hidden="1" x14ac:dyDescent="0.35">
      <c r="A21" s="1" t="s">
        <v>583</v>
      </c>
      <c r="B21" s="1" t="str">
        <f t="shared" si="0"/>
        <v>Asm</v>
      </c>
      <c r="C21" s="1" t="str">
        <f t="shared" si="1"/>
        <v>CZ05</v>
      </c>
      <c r="D21" s="1" t="str">
        <f t="shared" si="2"/>
        <v>v07</v>
      </c>
      <c r="E21" s="1" t="str">
        <f t="shared" si="3"/>
        <v>Asm-CZ05-v07</v>
      </c>
      <c r="F21" s="1">
        <v>341.24333041666665</v>
      </c>
    </row>
    <row r="22" spans="1:6" hidden="1" x14ac:dyDescent="0.35">
      <c r="A22" s="1" t="s">
        <v>584</v>
      </c>
      <c r="B22" s="1" t="str">
        <f t="shared" si="0"/>
        <v>Asm</v>
      </c>
      <c r="C22" s="1" t="str">
        <f t="shared" si="1"/>
        <v>CZ05</v>
      </c>
      <c r="D22" s="1" t="str">
        <f t="shared" si="2"/>
        <v>v11</v>
      </c>
      <c r="E22" s="1" t="str">
        <f t="shared" si="3"/>
        <v>Asm-CZ05-v11</v>
      </c>
      <c r="F22" s="1">
        <v>341.24333041666665</v>
      </c>
    </row>
    <row r="23" spans="1:6" hidden="1" x14ac:dyDescent="0.35">
      <c r="A23" s="1" t="s">
        <v>585</v>
      </c>
      <c r="B23" s="1" t="str">
        <f t="shared" si="0"/>
        <v>Asm</v>
      </c>
      <c r="C23" s="1" t="str">
        <f t="shared" si="1"/>
        <v>CZ05</v>
      </c>
      <c r="D23" s="1" t="str">
        <f t="shared" si="2"/>
        <v>v15</v>
      </c>
      <c r="E23" s="1" t="str">
        <f t="shared" si="3"/>
        <v>Asm-CZ05-v15</v>
      </c>
      <c r="F23" s="1">
        <v>297.85027808333331</v>
      </c>
    </row>
    <row r="24" spans="1:6" hidden="1" x14ac:dyDescent="0.35">
      <c r="A24" s="1" t="s">
        <v>586</v>
      </c>
      <c r="B24" s="1" t="str">
        <f t="shared" si="0"/>
        <v>Asm</v>
      </c>
      <c r="C24" s="1" t="str">
        <f t="shared" si="1"/>
        <v>CZ06</v>
      </c>
      <c r="D24" s="1" t="str">
        <f t="shared" si="2"/>
        <v>v03</v>
      </c>
      <c r="E24" s="1" t="str">
        <f t="shared" si="3"/>
        <v>Asm-CZ06-v03</v>
      </c>
      <c r="F24" s="1">
        <v>383.52427833333337</v>
      </c>
    </row>
    <row r="25" spans="1:6" hidden="1" x14ac:dyDescent="0.35">
      <c r="A25" s="1" t="s">
        <v>587</v>
      </c>
      <c r="B25" s="1" t="str">
        <f t="shared" si="0"/>
        <v>Asm</v>
      </c>
      <c r="C25" s="1" t="str">
        <f t="shared" si="1"/>
        <v>CZ06</v>
      </c>
      <c r="D25" s="1" t="str">
        <f t="shared" si="2"/>
        <v>v07</v>
      </c>
      <c r="E25" s="1" t="str">
        <f t="shared" si="3"/>
        <v>Asm-CZ06-v07</v>
      </c>
      <c r="F25" s="1">
        <v>383.52427833333337</v>
      </c>
    </row>
    <row r="26" spans="1:6" hidden="1" x14ac:dyDescent="0.35">
      <c r="A26" s="1" t="s">
        <v>588</v>
      </c>
      <c r="B26" s="1" t="str">
        <f t="shared" si="0"/>
        <v>Asm</v>
      </c>
      <c r="C26" s="1" t="str">
        <f t="shared" si="1"/>
        <v>CZ06</v>
      </c>
      <c r="D26" s="1" t="str">
        <f t="shared" si="2"/>
        <v>v11</v>
      </c>
      <c r="E26" s="1" t="str">
        <f t="shared" si="3"/>
        <v>Asm-CZ06-v11</v>
      </c>
      <c r="F26" s="1">
        <v>383.52427833333337</v>
      </c>
    </row>
    <row r="27" spans="1:6" hidden="1" x14ac:dyDescent="0.35">
      <c r="A27" s="1" t="s">
        <v>589</v>
      </c>
      <c r="B27" s="1" t="str">
        <f t="shared" si="0"/>
        <v>Asm</v>
      </c>
      <c r="C27" s="1" t="str">
        <f t="shared" si="1"/>
        <v>CZ06</v>
      </c>
      <c r="D27" s="1" t="str">
        <f t="shared" si="2"/>
        <v>v15</v>
      </c>
      <c r="E27" s="1" t="str">
        <f t="shared" si="3"/>
        <v>Asm-CZ06-v15</v>
      </c>
      <c r="F27" s="1">
        <v>334.29932716666661</v>
      </c>
    </row>
    <row r="28" spans="1:6" hidden="1" x14ac:dyDescent="0.35">
      <c r="A28" s="1" t="s">
        <v>590</v>
      </c>
      <c r="B28" s="1" t="str">
        <f t="shared" si="0"/>
        <v>Asm</v>
      </c>
      <c r="C28" s="1" t="str">
        <f t="shared" si="1"/>
        <v>CZ07</v>
      </c>
      <c r="D28" s="1" t="str">
        <f t="shared" si="2"/>
        <v>v03</v>
      </c>
      <c r="E28" s="1" t="str">
        <f t="shared" si="3"/>
        <v>Asm-CZ07-v03</v>
      </c>
      <c r="F28" s="1">
        <v>372.8385826666667</v>
      </c>
    </row>
    <row r="29" spans="1:6" hidden="1" x14ac:dyDescent="0.35">
      <c r="A29" s="1" t="s">
        <v>591</v>
      </c>
      <c r="B29" s="1" t="str">
        <f t="shared" si="0"/>
        <v>Asm</v>
      </c>
      <c r="C29" s="1" t="str">
        <f t="shared" si="1"/>
        <v>CZ07</v>
      </c>
      <c r="D29" s="1" t="str">
        <f t="shared" si="2"/>
        <v>v07</v>
      </c>
      <c r="E29" s="1" t="str">
        <f t="shared" si="3"/>
        <v>Asm-CZ07-v07</v>
      </c>
      <c r="F29" s="1">
        <v>372.8385826666667</v>
      </c>
    </row>
    <row r="30" spans="1:6" hidden="1" x14ac:dyDescent="0.35">
      <c r="A30" s="1" t="s">
        <v>592</v>
      </c>
      <c r="B30" s="1" t="str">
        <f t="shared" si="0"/>
        <v>Asm</v>
      </c>
      <c r="C30" s="1" t="str">
        <f t="shared" si="1"/>
        <v>CZ07</v>
      </c>
      <c r="D30" s="1" t="str">
        <f t="shared" si="2"/>
        <v>v11</v>
      </c>
      <c r="E30" s="1" t="str">
        <f t="shared" si="3"/>
        <v>Asm-CZ07-v11</v>
      </c>
      <c r="F30" s="1">
        <v>368.59431691666668</v>
      </c>
    </row>
    <row r="31" spans="1:6" hidden="1" x14ac:dyDescent="0.35">
      <c r="A31" s="1" t="s">
        <v>593</v>
      </c>
      <c r="B31" s="1" t="str">
        <f t="shared" si="0"/>
        <v>Asm</v>
      </c>
      <c r="C31" s="1" t="str">
        <f t="shared" si="1"/>
        <v>CZ07</v>
      </c>
      <c r="D31" s="1" t="str">
        <f t="shared" si="2"/>
        <v>v15</v>
      </c>
      <c r="E31" s="1" t="str">
        <f t="shared" si="3"/>
        <v>Asm-CZ07-v15</v>
      </c>
      <c r="F31" s="1">
        <v>321.31827750000008</v>
      </c>
    </row>
    <row r="32" spans="1:6" hidden="1" x14ac:dyDescent="0.35">
      <c r="A32" s="1" t="s">
        <v>594</v>
      </c>
      <c r="B32" s="1" t="str">
        <f t="shared" si="0"/>
        <v>Asm</v>
      </c>
      <c r="C32" s="1" t="str">
        <f t="shared" si="1"/>
        <v>CZ08</v>
      </c>
      <c r="D32" s="1" t="str">
        <f t="shared" si="2"/>
        <v>v03</v>
      </c>
      <c r="E32" s="1" t="str">
        <f t="shared" si="3"/>
        <v>Asm-CZ08-v03</v>
      </c>
      <c r="F32" s="1">
        <v>343.1963403333333</v>
      </c>
    </row>
    <row r="33" spans="1:6" hidden="1" x14ac:dyDescent="0.35">
      <c r="A33" s="1" t="s">
        <v>595</v>
      </c>
      <c r="B33" s="1" t="str">
        <f t="shared" si="0"/>
        <v>Asm</v>
      </c>
      <c r="C33" s="1" t="str">
        <f t="shared" si="1"/>
        <v>CZ08</v>
      </c>
      <c r="D33" s="1" t="str">
        <f t="shared" si="2"/>
        <v>v07</v>
      </c>
      <c r="E33" s="1" t="str">
        <f t="shared" si="3"/>
        <v>Asm-CZ08-v07</v>
      </c>
      <c r="F33" s="1">
        <v>343.1963403333333</v>
      </c>
    </row>
    <row r="34" spans="1:6" hidden="1" x14ac:dyDescent="0.35">
      <c r="A34" s="1" t="s">
        <v>596</v>
      </c>
      <c r="B34" s="1" t="str">
        <f t="shared" si="0"/>
        <v>Asm</v>
      </c>
      <c r="C34" s="1" t="str">
        <f t="shared" si="1"/>
        <v>CZ08</v>
      </c>
      <c r="D34" s="1" t="str">
        <f t="shared" si="2"/>
        <v>v11</v>
      </c>
      <c r="E34" s="1" t="str">
        <f t="shared" si="3"/>
        <v>Asm-CZ08-v11</v>
      </c>
      <c r="F34" s="1">
        <v>340.71781908333338</v>
      </c>
    </row>
    <row r="35" spans="1:6" hidden="1" x14ac:dyDescent="0.35">
      <c r="A35" s="1" t="s">
        <v>597</v>
      </c>
      <c r="B35" s="1" t="str">
        <f t="shared" si="0"/>
        <v>Asm</v>
      </c>
      <c r="C35" s="1" t="str">
        <f t="shared" si="1"/>
        <v>CZ08</v>
      </c>
      <c r="D35" s="1" t="str">
        <f t="shared" si="2"/>
        <v>v15</v>
      </c>
      <c r="E35" s="1" t="str">
        <f t="shared" si="3"/>
        <v>Asm-CZ08-v15</v>
      </c>
      <c r="F35" s="1">
        <v>306.41688158333335</v>
      </c>
    </row>
    <row r="36" spans="1:6" hidden="1" x14ac:dyDescent="0.35">
      <c r="A36" s="1" t="s">
        <v>598</v>
      </c>
      <c r="B36" s="1" t="str">
        <f t="shared" si="0"/>
        <v>Asm</v>
      </c>
      <c r="C36" s="1" t="str">
        <f t="shared" si="1"/>
        <v>CZ09</v>
      </c>
      <c r="D36" s="1" t="str">
        <f t="shared" si="2"/>
        <v>v03</v>
      </c>
      <c r="E36" s="1" t="str">
        <f t="shared" si="3"/>
        <v>Asm-CZ09-v03</v>
      </c>
      <c r="F36" s="1">
        <v>450.83076558333323</v>
      </c>
    </row>
    <row r="37" spans="1:6" hidden="1" x14ac:dyDescent="0.35">
      <c r="A37" s="1" t="s">
        <v>599</v>
      </c>
      <c r="B37" s="1" t="str">
        <f t="shared" si="0"/>
        <v>Asm</v>
      </c>
      <c r="C37" s="1" t="str">
        <f t="shared" si="1"/>
        <v>CZ09</v>
      </c>
      <c r="D37" s="1" t="str">
        <f t="shared" si="2"/>
        <v>v07</v>
      </c>
      <c r="E37" s="1" t="str">
        <f t="shared" si="3"/>
        <v>Asm-CZ09-v07</v>
      </c>
      <c r="F37" s="1">
        <v>450.83076558333323</v>
      </c>
    </row>
    <row r="38" spans="1:6" hidden="1" x14ac:dyDescent="0.35">
      <c r="A38" s="1" t="s">
        <v>600</v>
      </c>
      <c r="B38" s="1" t="str">
        <f t="shared" si="0"/>
        <v>Asm</v>
      </c>
      <c r="C38" s="1" t="str">
        <f t="shared" si="1"/>
        <v>CZ09</v>
      </c>
      <c r="D38" s="1" t="str">
        <f t="shared" si="2"/>
        <v>v11</v>
      </c>
      <c r="E38" s="1" t="str">
        <f t="shared" si="3"/>
        <v>Asm-CZ09-v11</v>
      </c>
      <c r="F38" s="1">
        <v>438.55939499999999</v>
      </c>
    </row>
    <row r="39" spans="1:6" hidden="1" x14ac:dyDescent="0.35">
      <c r="A39" s="1" t="s">
        <v>601</v>
      </c>
      <c r="B39" s="1" t="str">
        <f t="shared" si="0"/>
        <v>Asm</v>
      </c>
      <c r="C39" s="1" t="str">
        <f t="shared" si="1"/>
        <v>CZ09</v>
      </c>
      <c r="D39" s="1" t="str">
        <f t="shared" si="2"/>
        <v>v15</v>
      </c>
      <c r="E39" s="1" t="str">
        <f t="shared" si="3"/>
        <v>Asm-CZ09-v15</v>
      </c>
      <c r="F39" s="1">
        <v>400.03028</v>
      </c>
    </row>
    <row r="40" spans="1:6" hidden="1" x14ac:dyDescent="0.35">
      <c r="A40" s="1" t="s">
        <v>602</v>
      </c>
      <c r="B40" s="1" t="str">
        <f t="shared" si="0"/>
        <v>Asm</v>
      </c>
      <c r="C40" s="1" t="str">
        <f t="shared" si="1"/>
        <v>CZ10</v>
      </c>
      <c r="D40" s="1" t="str">
        <f t="shared" si="2"/>
        <v>v03</v>
      </c>
      <c r="E40" s="1" t="str">
        <f t="shared" si="3"/>
        <v>Asm-CZ10-v03</v>
      </c>
      <c r="F40" s="1">
        <v>384.38687474999995</v>
      </c>
    </row>
    <row r="41" spans="1:6" hidden="1" x14ac:dyDescent="0.35">
      <c r="A41" s="1" t="s">
        <v>603</v>
      </c>
      <c r="B41" s="1" t="str">
        <f t="shared" si="0"/>
        <v>Asm</v>
      </c>
      <c r="C41" s="1" t="str">
        <f t="shared" si="1"/>
        <v>CZ10</v>
      </c>
      <c r="D41" s="1" t="str">
        <f t="shared" si="2"/>
        <v>v07</v>
      </c>
      <c r="E41" s="1" t="str">
        <f t="shared" si="3"/>
        <v>Asm-CZ10-v07</v>
      </c>
      <c r="F41" s="1">
        <v>381.23234199999985</v>
      </c>
    </row>
    <row r="42" spans="1:6" hidden="1" x14ac:dyDescent="0.35">
      <c r="A42" s="1" t="s">
        <v>604</v>
      </c>
      <c r="B42" s="1" t="str">
        <f t="shared" si="0"/>
        <v>Asm</v>
      </c>
      <c r="C42" s="1" t="str">
        <f t="shared" si="1"/>
        <v>CZ10</v>
      </c>
      <c r="D42" s="1" t="str">
        <f t="shared" si="2"/>
        <v>v11</v>
      </c>
      <c r="E42" s="1" t="str">
        <f t="shared" si="3"/>
        <v>Asm-CZ10-v11</v>
      </c>
      <c r="F42" s="1">
        <v>378.0109296666667</v>
      </c>
    </row>
    <row r="43" spans="1:6" hidden="1" x14ac:dyDescent="0.35">
      <c r="A43" s="1" t="s">
        <v>605</v>
      </c>
      <c r="B43" s="1" t="str">
        <f t="shared" si="0"/>
        <v>Asm</v>
      </c>
      <c r="C43" s="1" t="str">
        <f t="shared" si="1"/>
        <v>CZ10</v>
      </c>
      <c r="D43" s="1" t="str">
        <f t="shared" si="2"/>
        <v>v15</v>
      </c>
      <c r="E43" s="1" t="str">
        <f t="shared" si="3"/>
        <v>Asm-CZ10-v15</v>
      </c>
      <c r="F43" s="1">
        <v>366.72773949999993</v>
      </c>
    </row>
    <row r="44" spans="1:6" hidden="1" x14ac:dyDescent="0.35">
      <c r="A44" s="1" t="s">
        <v>606</v>
      </c>
      <c r="B44" s="1" t="str">
        <f t="shared" si="0"/>
        <v>Asm</v>
      </c>
      <c r="C44" s="1" t="str">
        <f t="shared" si="1"/>
        <v>CZ11</v>
      </c>
      <c r="D44" s="1" t="str">
        <f t="shared" si="2"/>
        <v>v03</v>
      </c>
      <c r="E44" s="1" t="str">
        <f t="shared" si="3"/>
        <v>Asm-CZ11-v03</v>
      </c>
      <c r="F44" s="1">
        <v>439.47722216666659</v>
      </c>
    </row>
    <row r="45" spans="1:6" hidden="1" x14ac:dyDescent="0.35">
      <c r="A45" s="1" t="s">
        <v>607</v>
      </c>
      <c r="B45" s="1" t="str">
        <f t="shared" si="0"/>
        <v>Asm</v>
      </c>
      <c r="C45" s="1" t="str">
        <f t="shared" si="1"/>
        <v>CZ11</v>
      </c>
      <c r="D45" s="1" t="str">
        <f t="shared" si="2"/>
        <v>v07</v>
      </c>
      <c r="E45" s="1" t="str">
        <f t="shared" si="3"/>
        <v>Asm-CZ11-v07</v>
      </c>
      <c r="F45" s="1">
        <v>435.27560124999997</v>
      </c>
    </row>
    <row r="46" spans="1:6" hidden="1" x14ac:dyDescent="0.35">
      <c r="A46" s="1" t="s">
        <v>608</v>
      </c>
      <c r="B46" s="1" t="str">
        <f t="shared" si="0"/>
        <v>Asm</v>
      </c>
      <c r="C46" s="1" t="str">
        <f t="shared" si="1"/>
        <v>CZ11</v>
      </c>
      <c r="D46" s="1" t="str">
        <f t="shared" si="2"/>
        <v>v11</v>
      </c>
      <c r="E46" s="1" t="str">
        <f t="shared" si="3"/>
        <v>Asm-CZ11-v11</v>
      </c>
      <c r="F46" s="1">
        <v>415.3036829166669</v>
      </c>
    </row>
    <row r="47" spans="1:6" hidden="1" x14ac:dyDescent="0.35">
      <c r="A47" s="1" t="s">
        <v>609</v>
      </c>
      <c r="B47" s="1" t="str">
        <f t="shared" si="0"/>
        <v>Asm</v>
      </c>
      <c r="C47" s="1" t="str">
        <f t="shared" si="1"/>
        <v>CZ11</v>
      </c>
      <c r="D47" s="1" t="str">
        <f t="shared" si="2"/>
        <v>v15</v>
      </c>
      <c r="E47" s="1" t="str">
        <f t="shared" si="3"/>
        <v>Asm-CZ11-v15</v>
      </c>
      <c r="F47" s="1">
        <v>401.59103799999997</v>
      </c>
    </row>
    <row r="48" spans="1:6" hidden="1" x14ac:dyDescent="0.35">
      <c r="A48" s="1" t="s">
        <v>610</v>
      </c>
      <c r="B48" s="1" t="str">
        <f t="shared" si="0"/>
        <v>Asm</v>
      </c>
      <c r="C48" s="1" t="str">
        <f t="shared" si="1"/>
        <v>CZ12</v>
      </c>
      <c r="D48" s="1" t="str">
        <f t="shared" si="2"/>
        <v>v03</v>
      </c>
      <c r="E48" s="1" t="str">
        <f t="shared" si="3"/>
        <v>Asm-CZ12-v03</v>
      </c>
      <c r="F48" s="1">
        <v>386.43255049999999</v>
      </c>
    </row>
    <row r="49" spans="1:6" hidden="1" x14ac:dyDescent="0.35">
      <c r="A49" s="1" t="s">
        <v>611</v>
      </c>
      <c r="B49" s="1" t="str">
        <f t="shared" si="0"/>
        <v>Asm</v>
      </c>
      <c r="C49" s="1" t="str">
        <f t="shared" si="1"/>
        <v>CZ12</v>
      </c>
      <c r="D49" s="1" t="str">
        <f t="shared" si="2"/>
        <v>v07</v>
      </c>
      <c r="E49" s="1" t="str">
        <f t="shared" si="3"/>
        <v>Asm-CZ12-v07</v>
      </c>
      <c r="F49" s="1">
        <v>382.66625733333331</v>
      </c>
    </row>
    <row r="50" spans="1:6" hidden="1" x14ac:dyDescent="0.35">
      <c r="A50" s="1" t="s">
        <v>612</v>
      </c>
      <c r="B50" s="1" t="str">
        <f t="shared" si="0"/>
        <v>Asm</v>
      </c>
      <c r="C50" s="1" t="str">
        <f t="shared" si="1"/>
        <v>CZ12</v>
      </c>
      <c r="D50" s="1" t="str">
        <f t="shared" si="2"/>
        <v>v11</v>
      </c>
      <c r="E50" s="1" t="str">
        <f t="shared" si="3"/>
        <v>Asm-CZ12-v11</v>
      </c>
      <c r="F50" s="1">
        <v>373.91819416666669</v>
      </c>
    </row>
    <row r="51" spans="1:6" hidden="1" x14ac:dyDescent="0.35">
      <c r="A51" s="1" t="s">
        <v>613</v>
      </c>
      <c r="B51" s="1" t="str">
        <f t="shared" si="0"/>
        <v>Asm</v>
      </c>
      <c r="C51" s="1" t="str">
        <f t="shared" si="1"/>
        <v>CZ12</v>
      </c>
      <c r="D51" s="1" t="str">
        <f t="shared" si="2"/>
        <v>v15</v>
      </c>
      <c r="E51" s="1" t="str">
        <f t="shared" si="3"/>
        <v>Asm-CZ12-v15</v>
      </c>
      <c r="F51" s="1">
        <v>361.67068583333321</v>
      </c>
    </row>
    <row r="52" spans="1:6" hidden="1" x14ac:dyDescent="0.35">
      <c r="A52" s="1" t="s">
        <v>614</v>
      </c>
      <c r="B52" s="1" t="str">
        <f t="shared" si="0"/>
        <v>Asm</v>
      </c>
      <c r="C52" s="1" t="str">
        <f t="shared" si="1"/>
        <v>CZ13</v>
      </c>
      <c r="D52" s="1" t="str">
        <f t="shared" si="2"/>
        <v>v03</v>
      </c>
      <c r="E52" s="1" t="str">
        <f t="shared" si="3"/>
        <v>Asm-CZ13-v03</v>
      </c>
      <c r="F52" s="1">
        <v>439.77301349999999</v>
      </c>
    </row>
    <row r="53" spans="1:6" hidden="1" x14ac:dyDescent="0.35">
      <c r="A53" s="1" t="s">
        <v>615</v>
      </c>
      <c r="B53" s="1" t="str">
        <f t="shared" si="0"/>
        <v>Asm</v>
      </c>
      <c r="C53" s="1" t="str">
        <f t="shared" si="1"/>
        <v>CZ13</v>
      </c>
      <c r="D53" s="1" t="str">
        <f t="shared" si="2"/>
        <v>v07</v>
      </c>
      <c r="E53" s="1" t="str">
        <f t="shared" si="3"/>
        <v>Asm-CZ13-v07</v>
      </c>
      <c r="F53" s="1">
        <v>435.63879883333317</v>
      </c>
    </row>
    <row r="54" spans="1:6" hidden="1" x14ac:dyDescent="0.35">
      <c r="A54" s="1" t="s">
        <v>616</v>
      </c>
      <c r="B54" s="1" t="str">
        <f t="shared" si="0"/>
        <v>Asm</v>
      </c>
      <c r="C54" s="1" t="str">
        <f t="shared" si="1"/>
        <v>CZ13</v>
      </c>
      <c r="D54" s="1" t="str">
        <f t="shared" si="2"/>
        <v>v11</v>
      </c>
      <c r="E54" s="1" t="str">
        <f t="shared" si="3"/>
        <v>Asm-CZ13-v11</v>
      </c>
      <c r="F54" s="1">
        <v>420.58871633333325</v>
      </c>
    </row>
    <row r="55" spans="1:6" hidden="1" x14ac:dyDescent="0.35">
      <c r="A55" s="1" t="s">
        <v>617</v>
      </c>
      <c r="B55" s="1" t="str">
        <f t="shared" si="0"/>
        <v>Asm</v>
      </c>
      <c r="C55" s="1" t="str">
        <f t="shared" si="1"/>
        <v>CZ13</v>
      </c>
      <c r="D55" s="1" t="str">
        <f t="shared" si="2"/>
        <v>v15</v>
      </c>
      <c r="E55" s="1" t="str">
        <f t="shared" si="3"/>
        <v>Asm-CZ13-v15</v>
      </c>
      <c r="F55" s="1">
        <v>406.68482083333339</v>
      </c>
    </row>
    <row r="56" spans="1:6" hidden="1" x14ac:dyDescent="0.35">
      <c r="A56" s="1" t="s">
        <v>618</v>
      </c>
      <c r="B56" s="1" t="str">
        <f t="shared" si="0"/>
        <v>Asm</v>
      </c>
      <c r="C56" s="1" t="str">
        <f t="shared" si="1"/>
        <v>CZ14</v>
      </c>
      <c r="D56" s="1" t="str">
        <f t="shared" si="2"/>
        <v>v03</v>
      </c>
      <c r="E56" s="1" t="str">
        <f t="shared" si="3"/>
        <v>Asm-CZ14-v03</v>
      </c>
      <c r="F56" s="1">
        <v>439.66180258333327</v>
      </c>
    </row>
    <row r="57" spans="1:6" hidden="1" x14ac:dyDescent="0.35">
      <c r="A57" s="1" t="s">
        <v>619</v>
      </c>
      <c r="B57" s="1" t="str">
        <f t="shared" si="0"/>
        <v>Asm</v>
      </c>
      <c r="C57" s="1" t="str">
        <f t="shared" si="1"/>
        <v>CZ14</v>
      </c>
      <c r="D57" s="1" t="str">
        <f t="shared" si="2"/>
        <v>v07</v>
      </c>
      <c r="E57" s="1" t="str">
        <f t="shared" si="3"/>
        <v>Asm-CZ14-v07</v>
      </c>
      <c r="F57" s="1">
        <v>435.74656941666677</v>
      </c>
    </row>
    <row r="58" spans="1:6" hidden="1" x14ac:dyDescent="0.35">
      <c r="A58" s="1" t="s">
        <v>620</v>
      </c>
      <c r="B58" s="1" t="str">
        <f t="shared" si="0"/>
        <v>Asm</v>
      </c>
      <c r="C58" s="1" t="str">
        <f t="shared" si="1"/>
        <v>CZ14</v>
      </c>
      <c r="D58" s="1" t="str">
        <f t="shared" si="2"/>
        <v>v11</v>
      </c>
      <c r="E58" s="1" t="str">
        <f t="shared" si="3"/>
        <v>Asm-CZ14-v11</v>
      </c>
      <c r="F58" s="1">
        <v>417.23819374999999</v>
      </c>
    </row>
    <row r="59" spans="1:6" hidden="1" x14ac:dyDescent="0.35">
      <c r="A59" s="1" t="s">
        <v>621</v>
      </c>
      <c r="B59" s="1" t="str">
        <f t="shared" si="0"/>
        <v>Asm</v>
      </c>
      <c r="C59" s="1" t="str">
        <f t="shared" si="1"/>
        <v>CZ14</v>
      </c>
      <c r="D59" s="1" t="str">
        <f t="shared" si="2"/>
        <v>v15</v>
      </c>
      <c r="E59" s="1" t="str">
        <f t="shared" si="3"/>
        <v>Asm-CZ14-v15</v>
      </c>
      <c r="F59" s="1">
        <v>403.58544674999996</v>
      </c>
    </row>
    <row r="60" spans="1:6" hidden="1" x14ac:dyDescent="0.35">
      <c r="A60" s="1" t="s">
        <v>622</v>
      </c>
      <c r="B60" s="1" t="str">
        <f t="shared" si="0"/>
        <v>Asm</v>
      </c>
      <c r="C60" s="1" t="str">
        <f t="shared" si="1"/>
        <v>CZ15</v>
      </c>
      <c r="D60" s="1" t="str">
        <f t="shared" si="2"/>
        <v>v03</v>
      </c>
      <c r="E60" s="1" t="str">
        <f t="shared" si="3"/>
        <v>Asm-CZ15-v03</v>
      </c>
      <c r="F60" s="1">
        <v>574.33817583333325</v>
      </c>
    </row>
    <row r="61" spans="1:6" hidden="1" x14ac:dyDescent="0.35">
      <c r="A61" s="1" t="s">
        <v>623</v>
      </c>
      <c r="B61" s="1" t="str">
        <f t="shared" si="0"/>
        <v>Asm</v>
      </c>
      <c r="C61" s="1" t="str">
        <f t="shared" si="1"/>
        <v>CZ15</v>
      </c>
      <c r="D61" s="1" t="str">
        <f t="shared" si="2"/>
        <v>v07</v>
      </c>
      <c r="E61" s="1" t="str">
        <f t="shared" si="3"/>
        <v>Asm-CZ15-v07</v>
      </c>
      <c r="F61" s="1">
        <v>569.68421416666661</v>
      </c>
    </row>
    <row r="62" spans="1:6" hidden="1" x14ac:dyDescent="0.35">
      <c r="A62" s="1" t="s">
        <v>624</v>
      </c>
      <c r="B62" s="1" t="str">
        <f t="shared" si="0"/>
        <v>Asm</v>
      </c>
      <c r="C62" s="1" t="str">
        <f t="shared" si="1"/>
        <v>CZ15</v>
      </c>
      <c r="D62" s="1" t="str">
        <f t="shared" si="2"/>
        <v>v11</v>
      </c>
      <c r="E62" s="1" t="str">
        <f t="shared" si="3"/>
        <v>Asm-CZ15-v11</v>
      </c>
      <c r="F62" s="1">
        <v>544.28593583333338</v>
      </c>
    </row>
    <row r="63" spans="1:6" hidden="1" x14ac:dyDescent="0.35">
      <c r="A63" s="1" t="s">
        <v>625</v>
      </c>
      <c r="B63" s="1" t="str">
        <f t="shared" si="0"/>
        <v>Asm</v>
      </c>
      <c r="C63" s="1" t="str">
        <f t="shared" si="1"/>
        <v>CZ15</v>
      </c>
      <c r="D63" s="1" t="str">
        <f t="shared" si="2"/>
        <v>v15</v>
      </c>
      <c r="E63" s="1" t="str">
        <f t="shared" si="3"/>
        <v>Asm-CZ15-v15</v>
      </c>
      <c r="F63" s="1">
        <v>527.69625566666673</v>
      </c>
    </row>
    <row r="64" spans="1:6" hidden="1" x14ac:dyDescent="0.35">
      <c r="A64" s="1" t="s">
        <v>626</v>
      </c>
      <c r="B64" s="1" t="str">
        <f t="shared" si="0"/>
        <v>Asm</v>
      </c>
      <c r="C64" s="1" t="str">
        <f t="shared" si="1"/>
        <v>CZ16</v>
      </c>
      <c r="D64" s="1" t="str">
        <f t="shared" si="2"/>
        <v>v03</v>
      </c>
      <c r="E64" s="1" t="str">
        <f t="shared" si="3"/>
        <v>Asm-CZ16-v03</v>
      </c>
      <c r="F64" s="1">
        <v>350.66470225</v>
      </c>
    </row>
    <row r="65" spans="1:6" hidden="1" x14ac:dyDescent="0.35">
      <c r="A65" s="1" t="s">
        <v>627</v>
      </c>
      <c r="B65" s="1" t="str">
        <f t="shared" si="0"/>
        <v>Asm</v>
      </c>
      <c r="C65" s="1" t="str">
        <f t="shared" si="1"/>
        <v>CZ16</v>
      </c>
      <c r="D65" s="1" t="str">
        <f t="shared" si="2"/>
        <v>v07</v>
      </c>
      <c r="E65" s="1" t="str">
        <f t="shared" si="3"/>
        <v>Asm-CZ16-v07</v>
      </c>
      <c r="F65" s="1">
        <v>346.61430433333339</v>
      </c>
    </row>
    <row r="66" spans="1:6" hidden="1" x14ac:dyDescent="0.35">
      <c r="A66" s="1" t="s">
        <v>628</v>
      </c>
      <c r="B66" s="1" t="str">
        <f t="shared" si="0"/>
        <v>Asm</v>
      </c>
      <c r="C66" s="1" t="str">
        <f t="shared" si="1"/>
        <v>CZ16</v>
      </c>
      <c r="D66" s="1" t="str">
        <f t="shared" si="2"/>
        <v>v11</v>
      </c>
      <c r="E66" s="1" t="str">
        <f t="shared" si="3"/>
        <v>Asm-CZ16-v11</v>
      </c>
      <c r="F66" s="1">
        <v>329.98358300000007</v>
      </c>
    </row>
    <row r="67" spans="1:6" hidden="1" x14ac:dyDescent="0.35">
      <c r="A67" s="1" t="s">
        <v>629</v>
      </c>
      <c r="B67" s="1" t="str">
        <f t="shared" si="0"/>
        <v>Asm</v>
      </c>
      <c r="C67" s="1" t="str">
        <f t="shared" si="1"/>
        <v>CZ16</v>
      </c>
      <c r="D67" s="1" t="str">
        <f t="shared" si="2"/>
        <v>v15</v>
      </c>
      <c r="E67" s="1" t="str">
        <f t="shared" si="3"/>
        <v>Asm-CZ16-v15</v>
      </c>
      <c r="F67" s="1">
        <v>314.72911150000004</v>
      </c>
    </row>
    <row r="68" spans="1:6" hidden="1" x14ac:dyDescent="0.35">
      <c r="A68" s="1" t="s">
        <v>630</v>
      </c>
      <c r="B68" s="1" t="str">
        <f t="shared" si="0"/>
        <v>ECC</v>
      </c>
      <c r="C68" s="1" t="str">
        <f t="shared" si="1"/>
        <v>CZ01</v>
      </c>
      <c r="D68" s="1" t="str">
        <f t="shared" si="2"/>
        <v>v03</v>
      </c>
      <c r="E68" s="1" t="str">
        <f t="shared" si="3"/>
        <v>ECC-CZ01-v03</v>
      </c>
      <c r="F68" s="1">
        <v>740.97106250000013</v>
      </c>
    </row>
    <row r="69" spans="1:6" hidden="1" x14ac:dyDescent="0.35">
      <c r="A69" s="1" t="s">
        <v>631</v>
      </c>
      <c r="B69" s="1" t="str">
        <f t="shared" ref="B69:B132" si="4">LEFT(A69,3)</f>
        <v>ECC</v>
      </c>
      <c r="C69" s="1" t="str">
        <f t="shared" ref="C69:C132" si="5">"CZ"&amp;MID(A69,6,2)</f>
        <v>CZ01</v>
      </c>
      <c r="D69" s="1" t="str">
        <f t="shared" ref="D69:D132" si="6">MID(A69,8,3)</f>
        <v>v07</v>
      </c>
      <c r="E69" s="1" t="str">
        <f t="shared" ref="E69:E132" si="7">CONCATENATE(B69,"-",C69,"-",D69)</f>
        <v>ECC-CZ01-v07</v>
      </c>
      <c r="F69" s="1">
        <v>740.69098666666684</v>
      </c>
    </row>
    <row r="70" spans="1:6" hidden="1" x14ac:dyDescent="0.35">
      <c r="A70" s="1" t="s">
        <v>632</v>
      </c>
      <c r="B70" s="1" t="str">
        <f t="shared" si="4"/>
        <v>ECC</v>
      </c>
      <c r="C70" s="1" t="str">
        <f t="shared" si="5"/>
        <v>CZ01</v>
      </c>
      <c r="D70" s="1" t="str">
        <f t="shared" si="6"/>
        <v>v11</v>
      </c>
      <c r="E70" s="1" t="str">
        <f t="shared" si="7"/>
        <v>ECC-CZ01-v11</v>
      </c>
      <c r="F70" s="1">
        <v>740.41884666666681</v>
      </c>
    </row>
    <row r="71" spans="1:6" hidden="1" x14ac:dyDescent="0.35">
      <c r="A71" s="1" t="s">
        <v>633</v>
      </c>
      <c r="B71" s="1" t="str">
        <f t="shared" si="4"/>
        <v>ECC</v>
      </c>
      <c r="C71" s="1" t="str">
        <f t="shared" si="5"/>
        <v>CZ01</v>
      </c>
      <c r="D71" s="1" t="str">
        <f t="shared" si="6"/>
        <v>v15</v>
      </c>
      <c r="E71" s="1" t="str">
        <f t="shared" si="7"/>
        <v>ECC-CZ01-v15</v>
      </c>
      <c r="F71" s="1">
        <v>694.6354666666665</v>
      </c>
    </row>
    <row r="72" spans="1:6" hidden="1" x14ac:dyDescent="0.35">
      <c r="A72" s="1" t="s">
        <v>634</v>
      </c>
      <c r="B72" s="1" t="str">
        <f t="shared" si="4"/>
        <v>ECC</v>
      </c>
      <c r="C72" s="1" t="str">
        <f t="shared" si="5"/>
        <v>CZ02</v>
      </c>
      <c r="D72" s="1" t="str">
        <f t="shared" si="6"/>
        <v>v03</v>
      </c>
      <c r="E72" s="1" t="str">
        <f t="shared" si="7"/>
        <v>ECC-CZ02-v03</v>
      </c>
      <c r="F72" s="1">
        <v>740.26141833333327</v>
      </c>
    </row>
    <row r="73" spans="1:6" hidden="1" x14ac:dyDescent="0.35">
      <c r="A73" s="1" t="s">
        <v>635</v>
      </c>
      <c r="B73" s="1" t="str">
        <f t="shared" si="4"/>
        <v>ECC</v>
      </c>
      <c r="C73" s="1" t="str">
        <f t="shared" si="5"/>
        <v>CZ02</v>
      </c>
      <c r="D73" s="1" t="str">
        <f t="shared" si="6"/>
        <v>v07</v>
      </c>
      <c r="E73" s="1" t="str">
        <f t="shared" si="7"/>
        <v>ECC-CZ02-v07</v>
      </c>
      <c r="F73" s="1">
        <v>738.88070249999998</v>
      </c>
    </row>
    <row r="74" spans="1:6" hidden="1" x14ac:dyDescent="0.35">
      <c r="A74" s="1" t="s">
        <v>636</v>
      </c>
      <c r="B74" s="1" t="str">
        <f t="shared" si="4"/>
        <v>ECC</v>
      </c>
      <c r="C74" s="1" t="str">
        <f t="shared" si="5"/>
        <v>CZ02</v>
      </c>
      <c r="D74" s="1" t="str">
        <f t="shared" si="6"/>
        <v>v11</v>
      </c>
      <c r="E74" s="1" t="str">
        <f t="shared" si="7"/>
        <v>ECC-CZ02-v11</v>
      </c>
      <c r="F74" s="1">
        <v>737.2053966666665</v>
      </c>
    </row>
    <row r="75" spans="1:6" hidden="1" x14ac:dyDescent="0.35">
      <c r="A75" s="1" t="s">
        <v>637</v>
      </c>
      <c r="B75" s="1" t="str">
        <f t="shared" si="4"/>
        <v>ECC</v>
      </c>
      <c r="C75" s="1" t="str">
        <f t="shared" si="5"/>
        <v>CZ02</v>
      </c>
      <c r="D75" s="1" t="str">
        <f t="shared" si="6"/>
        <v>v15</v>
      </c>
      <c r="E75" s="1" t="str">
        <f t="shared" si="7"/>
        <v>ECC-CZ02-v15</v>
      </c>
      <c r="F75" s="1">
        <v>701.18040083333324</v>
      </c>
    </row>
    <row r="76" spans="1:6" hidden="1" x14ac:dyDescent="0.35">
      <c r="A76" s="1" t="s">
        <v>638</v>
      </c>
      <c r="B76" s="1" t="str">
        <f t="shared" si="4"/>
        <v>ECC</v>
      </c>
      <c r="C76" s="1" t="str">
        <f t="shared" si="5"/>
        <v>CZ03</v>
      </c>
      <c r="D76" s="1" t="str">
        <f t="shared" si="6"/>
        <v>v03</v>
      </c>
      <c r="E76" s="1" t="str">
        <f t="shared" si="7"/>
        <v>ECC-CZ03-v03</v>
      </c>
      <c r="F76" s="1">
        <v>854.05012166666677</v>
      </c>
    </row>
    <row r="77" spans="1:6" hidden="1" x14ac:dyDescent="0.35">
      <c r="A77" s="1" t="s">
        <v>639</v>
      </c>
      <c r="B77" s="1" t="str">
        <f t="shared" si="4"/>
        <v>ECC</v>
      </c>
      <c r="C77" s="1" t="str">
        <f t="shared" si="5"/>
        <v>CZ03</v>
      </c>
      <c r="D77" s="1" t="str">
        <f t="shared" si="6"/>
        <v>v07</v>
      </c>
      <c r="E77" s="1" t="str">
        <f t="shared" si="7"/>
        <v>ECC-CZ03-v07</v>
      </c>
      <c r="F77" s="1">
        <v>853.67359916666646</v>
      </c>
    </row>
    <row r="78" spans="1:6" hidden="1" x14ac:dyDescent="0.35">
      <c r="A78" s="1" t="s">
        <v>640</v>
      </c>
      <c r="B78" s="1" t="str">
        <f t="shared" si="4"/>
        <v>ECC</v>
      </c>
      <c r="C78" s="1" t="str">
        <f t="shared" si="5"/>
        <v>CZ03</v>
      </c>
      <c r="D78" s="1" t="str">
        <f t="shared" si="6"/>
        <v>v11</v>
      </c>
      <c r="E78" s="1" t="str">
        <f t="shared" si="7"/>
        <v>ECC-CZ03-v11</v>
      </c>
      <c r="F78" s="1">
        <v>853.26022416666694</v>
      </c>
    </row>
    <row r="79" spans="1:6" hidden="1" x14ac:dyDescent="0.35">
      <c r="A79" s="1" t="s">
        <v>641</v>
      </c>
      <c r="B79" s="1" t="str">
        <f t="shared" si="4"/>
        <v>ECC</v>
      </c>
      <c r="C79" s="1" t="str">
        <f t="shared" si="5"/>
        <v>CZ03</v>
      </c>
      <c r="D79" s="1" t="str">
        <f t="shared" si="6"/>
        <v>v15</v>
      </c>
      <c r="E79" s="1" t="str">
        <f t="shared" si="7"/>
        <v>ECC-CZ03-v15</v>
      </c>
      <c r="F79" s="1">
        <v>755.6094458333331</v>
      </c>
    </row>
    <row r="80" spans="1:6" hidden="1" x14ac:dyDescent="0.35">
      <c r="A80" s="1" t="s">
        <v>642</v>
      </c>
      <c r="B80" s="1" t="str">
        <f t="shared" si="4"/>
        <v>ECC</v>
      </c>
      <c r="C80" s="1" t="str">
        <f t="shared" si="5"/>
        <v>CZ04</v>
      </c>
      <c r="D80" s="1" t="str">
        <f t="shared" si="6"/>
        <v>v03</v>
      </c>
      <c r="E80" s="1" t="str">
        <f t="shared" si="7"/>
        <v>ECC-CZ04-v03</v>
      </c>
      <c r="F80" s="1">
        <v>786.60032916666671</v>
      </c>
    </row>
    <row r="81" spans="1:6" hidden="1" x14ac:dyDescent="0.35">
      <c r="A81" s="1" t="s">
        <v>643</v>
      </c>
      <c r="B81" s="1" t="str">
        <f t="shared" si="4"/>
        <v>ECC</v>
      </c>
      <c r="C81" s="1" t="str">
        <f t="shared" si="5"/>
        <v>CZ04</v>
      </c>
      <c r="D81" s="1" t="str">
        <f t="shared" si="6"/>
        <v>v07</v>
      </c>
      <c r="E81" s="1" t="str">
        <f t="shared" si="7"/>
        <v>ECC-CZ04-v07</v>
      </c>
      <c r="F81" s="1">
        <v>785.42651999999987</v>
      </c>
    </row>
    <row r="82" spans="1:6" hidden="1" x14ac:dyDescent="0.35">
      <c r="A82" s="1" t="s">
        <v>644</v>
      </c>
      <c r="B82" s="1" t="str">
        <f t="shared" si="4"/>
        <v>ECC</v>
      </c>
      <c r="C82" s="1" t="str">
        <f t="shared" si="5"/>
        <v>CZ04</v>
      </c>
      <c r="D82" s="1" t="str">
        <f t="shared" si="6"/>
        <v>v11</v>
      </c>
      <c r="E82" s="1" t="str">
        <f t="shared" si="7"/>
        <v>ECC-CZ04-v11</v>
      </c>
      <c r="F82" s="1">
        <v>784.0522708333333</v>
      </c>
    </row>
    <row r="83" spans="1:6" hidden="1" x14ac:dyDescent="0.35">
      <c r="A83" s="1" t="s">
        <v>645</v>
      </c>
      <c r="B83" s="1" t="str">
        <f t="shared" si="4"/>
        <v>ECC</v>
      </c>
      <c r="C83" s="1" t="str">
        <f t="shared" si="5"/>
        <v>CZ04</v>
      </c>
      <c r="D83" s="1" t="str">
        <f t="shared" si="6"/>
        <v>v15</v>
      </c>
      <c r="E83" s="1" t="str">
        <f t="shared" si="7"/>
        <v>ECC-CZ04-v15</v>
      </c>
      <c r="F83" s="1">
        <v>721.60592416666668</v>
      </c>
    </row>
    <row r="84" spans="1:6" hidden="1" x14ac:dyDescent="0.35">
      <c r="A84" s="1" t="s">
        <v>646</v>
      </c>
      <c r="B84" s="1" t="str">
        <f t="shared" si="4"/>
        <v>ECC</v>
      </c>
      <c r="C84" s="1" t="str">
        <f t="shared" si="5"/>
        <v>CZ05</v>
      </c>
      <c r="D84" s="1" t="str">
        <f t="shared" si="6"/>
        <v>v03</v>
      </c>
      <c r="E84" s="1" t="str">
        <f t="shared" si="7"/>
        <v>ECC-CZ05-v03</v>
      </c>
      <c r="F84" s="1">
        <v>832.20724250000012</v>
      </c>
    </row>
    <row r="85" spans="1:6" hidden="1" x14ac:dyDescent="0.35">
      <c r="A85" s="1" t="s">
        <v>647</v>
      </c>
      <c r="B85" s="1" t="str">
        <f t="shared" si="4"/>
        <v>ECC</v>
      </c>
      <c r="C85" s="1" t="str">
        <f t="shared" si="5"/>
        <v>CZ05</v>
      </c>
      <c r="D85" s="1" t="str">
        <f t="shared" si="6"/>
        <v>v07</v>
      </c>
      <c r="E85" s="1" t="str">
        <f t="shared" si="7"/>
        <v>ECC-CZ05-v07</v>
      </c>
      <c r="F85" s="1">
        <v>831.83364166666672</v>
      </c>
    </row>
    <row r="86" spans="1:6" hidden="1" x14ac:dyDescent="0.35">
      <c r="A86" s="1" t="s">
        <v>648</v>
      </c>
      <c r="B86" s="1" t="str">
        <f t="shared" si="4"/>
        <v>ECC</v>
      </c>
      <c r="C86" s="1" t="str">
        <f t="shared" si="5"/>
        <v>CZ05</v>
      </c>
      <c r="D86" s="1" t="str">
        <f t="shared" si="6"/>
        <v>v11</v>
      </c>
      <c r="E86" s="1" t="str">
        <f t="shared" si="7"/>
        <v>ECC-CZ05-v11</v>
      </c>
      <c r="F86" s="1">
        <v>831.79327833333343</v>
      </c>
    </row>
    <row r="87" spans="1:6" hidden="1" x14ac:dyDescent="0.35">
      <c r="A87" s="1" t="s">
        <v>649</v>
      </c>
      <c r="B87" s="1" t="str">
        <f t="shared" si="4"/>
        <v>ECC</v>
      </c>
      <c r="C87" s="1" t="str">
        <f t="shared" si="5"/>
        <v>CZ05</v>
      </c>
      <c r="D87" s="1" t="str">
        <f t="shared" si="6"/>
        <v>v15</v>
      </c>
      <c r="E87" s="1" t="str">
        <f t="shared" si="7"/>
        <v>ECC-CZ05-v15</v>
      </c>
      <c r="F87" s="1">
        <v>735.90178250000008</v>
      </c>
    </row>
    <row r="88" spans="1:6" hidden="1" x14ac:dyDescent="0.35">
      <c r="A88" s="1" t="s">
        <v>650</v>
      </c>
      <c r="B88" s="1" t="str">
        <f t="shared" si="4"/>
        <v>ECC</v>
      </c>
      <c r="C88" s="1" t="str">
        <f t="shared" si="5"/>
        <v>CZ06</v>
      </c>
      <c r="D88" s="1" t="str">
        <f t="shared" si="6"/>
        <v>v03</v>
      </c>
      <c r="E88" s="1" t="str">
        <f t="shared" si="7"/>
        <v>ECC-CZ06-v03</v>
      </c>
      <c r="F88" s="1">
        <v>907.53546916666653</v>
      </c>
    </row>
    <row r="89" spans="1:6" hidden="1" x14ac:dyDescent="0.35">
      <c r="A89" s="1" t="s">
        <v>651</v>
      </c>
      <c r="B89" s="1" t="str">
        <f t="shared" si="4"/>
        <v>ECC</v>
      </c>
      <c r="C89" s="1" t="str">
        <f t="shared" si="5"/>
        <v>CZ06</v>
      </c>
      <c r="D89" s="1" t="str">
        <f t="shared" si="6"/>
        <v>v07</v>
      </c>
      <c r="E89" s="1" t="str">
        <f t="shared" si="7"/>
        <v>ECC-CZ06-v07</v>
      </c>
      <c r="F89" s="1">
        <v>907.53546916666653</v>
      </c>
    </row>
    <row r="90" spans="1:6" hidden="1" x14ac:dyDescent="0.35">
      <c r="A90" s="1" t="s">
        <v>652</v>
      </c>
      <c r="B90" s="1" t="str">
        <f t="shared" si="4"/>
        <v>ECC</v>
      </c>
      <c r="C90" s="1" t="str">
        <f t="shared" si="5"/>
        <v>CZ06</v>
      </c>
      <c r="D90" s="1" t="str">
        <f t="shared" si="6"/>
        <v>v11</v>
      </c>
      <c r="E90" s="1" t="str">
        <f t="shared" si="7"/>
        <v>ECC-CZ06-v11</v>
      </c>
      <c r="F90" s="1">
        <v>907.42232666666666</v>
      </c>
    </row>
    <row r="91" spans="1:6" hidden="1" x14ac:dyDescent="0.35">
      <c r="A91" s="1" t="s">
        <v>653</v>
      </c>
      <c r="B91" s="1" t="str">
        <f t="shared" si="4"/>
        <v>ECC</v>
      </c>
      <c r="C91" s="1" t="str">
        <f t="shared" si="5"/>
        <v>CZ06</v>
      </c>
      <c r="D91" s="1" t="str">
        <f t="shared" si="6"/>
        <v>v15</v>
      </c>
      <c r="E91" s="1" t="str">
        <f t="shared" si="7"/>
        <v>ECC-CZ06-v15</v>
      </c>
      <c r="F91" s="1">
        <v>804.99756083333318</v>
      </c>
    </row>
    <row r="92" spans="1:6" hidden="1" x14ac:dyDescent="0.35">
      <c r="A92" s="1" t="s">
        <v>654</v>
      </c>
      <c r="B92" s="1" t="str">
        <f t="shared" si="4"/>
        <v>ECC</v>
      </c>
      <c r="C92" s="1" t="str">
        <f t="shared" si="5"/>
        <v>CZ07</v>
      </c>
      <c r="D92" s="1" t="str">
        <f t="shared" si="6"/>
        <v>v03</v>
      </c>
      <c r="E92" s="1" t="str">
        <f t="shared" si="7"/>
        <v>ECC-CZ07-v03</v>
      </c>
      <c r="F92" s="1">
        <v>897.47340583333323</v>
      </c>
    </row>
    <row r="93" spans="1:6" hidden="1" x14ac:dyDescent="0.35">
      <c r="A93" s="1" t="s">
        <v>655</v>
      </c>
      <c r="B93" s="1" t="str">
        <f t="shared" si="4"/>
        <v>ECC</v>
      </c>
      <c r="C93" s="1" t="str">
        <f t="shared" si="5"/>
        <v>CZ07</v>
      </c>
      <c r="D93" s="1" t="str">
        <f t="shared" si="6"/>
        <v>v07</v>
      </c>
      <c r="E93" s="1" t="str">
        <f t="shared" si="7"/>
        <v>ECC-CZ07-v07</v>
      </c>
      <c r="F93" s="1">
        <v>897.47340583333323</v>
      </c>
    </row>
    <row r="94" spans="1:6" hidden="1" x14ac:dyDescent="0.35">
      <c r="A94" s="1" t="s">
        <v>656</v>
      </c>
      <c r="B94" s="1" t="str">
        <f t="shared" si="4"/>
        <v>ECC</v>
      </c>
      <c r="C94" s="1" t="str">
        <f t="shared" si="5"/>
        <v>CZ07</v>
      </c>
      <c r="D94" s="1" t="str">
        <f t="shared" si="6"/>
        <v>v11</v>
      </c>
      <c r="E94" s="1" t="str">
        <f t="shared" si="7"/>
        <v>ECC-CZ07-v11</v>
      </c>
      <c r="F94" s="1">
        <v>896.803585</v>
      </c>
    </row>
    <row r="95" spans="1:6" hidden="1" x14ac:dyDescent="0.35">
      <c r="A95" s="1" t="s">
        <v>657</v>
      </c>
      <c r="B95" s="1" t="str">
        <f t="shared" si="4"/>
        <v>ECC</v>
      </c>
      <c r="C95" s="1" t="str">
        <f t="shared" si="5"/>
        <v>CZ07</v>
      </c>
      <c r="D95" s="1" t="str">
        <f t="shared" si="6"/>
        <v>v15</v>
      </c>
      <c r="E95" s="1" t="str">
        <f t="shared" si="7"/>
        <v>ECC-CZ07-v15</v>
      </c>
      <c r="F95" s="1">
        <v>796.44814833333362</v>
      </c>
    </row>
    <row r="96" spans="1:6" hidden="1" x14ac:dyDescent="0.35">
      <c r="A96" s="1" t="s">
        <v>658</v>
      </c>
      <c r="B96" s="1" t="str">
        <f t="shared" si="4"/>
        <v>ECC</v>
      </c>
      <c r="C96" s="1" t="str">
        <f t="shared" si="5"/>
        <v>CZ08</v>
      </c>
      <c r="D96" s="1" t="str">
        <f t="shared" si="6"/>
        <v>v03</v>
      </c>
      <c r="E96" s="1" t="str">
        <f t="shared" si="7"/>
        <v>ECC-CZ08-v03</v>
      </c>
      <c r="F96" s="1">
        <v>836.31667583333365</v>
      </c>
    </row>
    <row r="97" spans="1:6" hidden="1" x14ac:dyDescent="0.35">
      <c r="A97" s="1" t="s">
        <v>659</v>
      </c>
      <c r="B97" s="1" t="str">
        <f t="shared" si="4"/>
        <v>ECC</v>
      </c>
      <c r="C97" s="1" t="str">
        <f t="shared" si="5"/>
        <v>CZ08</v>
      </c>
      <c r="D97" s="1" t="str">
        <f t="shared" si="6"/>
        <v>v07</v>
      </c>
      <c r="E97" s="1" t="str">
        <f t="shared" si="7"/>
        <v>ECC-CZ08-v07</v>
      </c>
      <c r="F97" s="1">
        <v>836.31667583333365</v>
      </c>
    </row>
    <row r="98" spans="1:6" hidden="1" x14ac:dyDescent="0.35">
      <c r="A98" s="1" t="s">
        <v>660</v>
      </c>
      <c r="B98" s="1" t="str">
        <f t="shared" si="4"/>
        <v>ECC</v>
      </c>
      <c r="C98" s="1" t="str">
        <f t="shared" si="5"/>
        <v>CZ08</v>
      </c>
      <c r="D98" s="1" t="str">
        <f t="shared" si="6"/>
        <v>v11</v>
      </c>
      <c r="E98" s="1" t="str">
        <f t="shared" si="7"/>
        <v>ECC-CZ08-v11</v>
      </c>
      <c r="F98" s="1">
        <v>834.70908416666668</v>
      </c>
    </row>
    <row r="99" spans="1:6" hidden="1" x14ac:dyDescent="0.35">
      <c r="A99" s="1" t="s">
        <v>661</v>
      </c>
      <c r="B99" s="1" t="str">
        <f t="shared" si="4"/>
        <v>ECC</v>
      </c>
      <c r="C99" s="1" t="str">
        <f t="shared" si="5"/>
        <v>CZ08</v>
      </c>
      <c r="D99" s="1" t="str">
        <f t="shared" si="6"/>
        <v>v15</v>
      </c>
      <c r="E99" s="1" t="str">
        <f t="shared" si="7"/>
        <v>ECC-CZ08-v15</v>
      </c>
      <c r="F99" s="1">
        <v>772.7801608333333</v>
      </c>
    </row>
    <row r="100" spans="1:6" hidden="1" x14ac:dyDescent="0.35">
      <c r="A100" s="1" t="s">
        <v>662</v>
      </c>
      <c r="B100" s="1" t="str">
        <f t="shared" si="4"/>
        <v>ECC</v>
      </c>
      <c r="C100" s="1" t="str">
        <f t="shared" si="5"/>
        <v>CZ09</v>
      </c>
      <c r="D100" s="1" t="str">
        <f t="shared" si="6"/>
        <v>v03</v>
      </c>
      <c r="E100" s="1" t="str">
        <f t="shared" si="7"/>
        <v>ECC-CZ09-v03</v>
      </c>
      <c r="F100" s="1">
        <v>1038.6773508333333</v>
      </c>
    </row>
    <row r="101" spans="1:6" hidden="1" x14ac:dyDescent="0.35">
      <c r="A101" s="1" t="s">
        <v>663</v>
      </c>
      <c r="B101" s="1" t="str">
        <f t="shared" si="4"/>
        <v>ECC</v>
      </c>
      <c r="C101" s="1" t="str">
        <f t="shared" si="5"/>
        <v>CZ09</v>
      </c>
      <c r="D101" s="1" t="str">
        <f t="shared" si="6"/>
        <v>v07</v>
      </c>
      <c r="E101" s="1" t="str">
        <f t="shared" si="7"/>
        <v>ECC-CZ09-v07</v>
      </c>
      <c r="F101" s="1">
        <v>1038.6773508333333</v>
      </c>
    </row>
    <row r="102" spans="1:6" hidden="1" x14ac:dyDescent="0.35">
      <c r="A102" s="1" t="s">
        <v>664</v>
      </c>
      <c r="B102" s="1" t="str">
        <f t="shared" si="4"/>
        <v>ECC</v>
      </c>
      <c r="C102" s="1" t="str">
        <f t="shared" si="5"/>
        <v>CZ09</v>
      </c>
      <c r="D102" s="1" t="str">
        <f t="shared" si="6"/>
        <v>v11</v>
      </c>
      <c r="E102" s="1" t="str">
        <f t="shared" si="7"/>
        <v>ECC-CZ09-v11</v>
      </c>
      <c r="F102" s="1">
        <v>1031.5950025000002</v>
      </c>
    </row>
    <row r="103" spans="1:6" hidden="1" x14ac:dyDescent="0.35">
      <c r="A103" s="1" t="s">
        <v>665</v>
      </c>
      <c r="B103" s="1" t="str">
        <f t="shared" si="4"/>
        <v>ECC</v>
      </c>
      <c r="C103" s="1" t="str">
        <f t="shared" si="5"/>
        <v>CZ09</v>
      </c>
      <c r="D103" s="1" t="str">
        <f t="shared" si="6"/>
        <v>v15</v>
      </c>
      <c r="E103" s="1" t="str">
        <f t="shared" si="7"/>
        <v>ECC-CZ09-v15</v>
      </c>
      <c r="F103" s="1">
        <v>962.4055249999999</v>
      </c>
    </row>
    <row r="104" spans="1:6" hidden="1" x14ac:dyDescent="0.35">
      <c r="A104" s="1" t="s">
        <v>666</v>
      </c>
      <c r="B104" s="1" t="str">
        <f t="shared" si="4"/>
        <v>ECC</v>
      </c>
      <c r="C104" s="1" t="str">
        <f t="shared" si="5"/>
        <v>CZ10</v>
      </c>
      <c r="D104" s="1" t="str">
        <f t="shared" si="6"/>
        <v>v03</v>
      </c>
      <c r="E104" s="1" t="str">
        <f t="shared" si="7"/>
        <v>ECC-CZ10-v03</v>
      </c>
      <c r="F104" s="1">
        <v>935.30528416666664</v>
      </c>
    </row>
    <row r="105" spans="1:6" hidden="1" x14ac:dyDescent="0.35">
      <c r="A105" s="1" t="s">
        <v>667</v>
      </c>
      <c r="B105" s="1" t="str">
        <f t="shared" si="4"/>
        <v>ECC</v>
      </c>
      <c r="C105" s="1" t="str">
        <f t="shared" si="5"/>
        <v>CZ10</v>
      </c>
      <c r="D105" s="1" t="str">
        <f t="shared" si="6"/>
        <v>v07</v>
      </c>
      <c r="E105" s="1" t="str">
        <f t="shared" si="7"/>
        <v>ECC-CZ10-v07</v>
      </c>
      <c r="F105" s="1">
        <v>933.37744416666669</v>
      </c>
    </row>
    <row r="106" spans="1:6" hidden="1" x14ac:dyDescent="0.35">
      <c r="A106" s="1" t="s">
        <v>668</v>
      </c>
      <c r="B106" s="1" t="str">
        <f t="shared" si="4"/>
        <v>ECC</v>
      </c>
      <c r="C106" s="1" t="str">
        <f t="shared" si="5"/>
        <v>CZ10</v>
      </c>
      <c r="D106" s="1" t="str">
        <f t="shared" si="6"/>
        <v>v11</v>
      </c>
      <c r="E106" s="1" t="str">
        <f t="shared" si="7"/>
        <v>ECC-CZ10-v11</v>
      </c>
      <c r="F106" s="1">
        <v>931.27525000000003</v>
      </c>
    </row>
    <row r="107" spans="1:6" hidden="1" x14ac:dyDescent="0.35">
      <c r="A107" s="1" t="s">
        <v>669</v>
      </c>
      <c r="B107" s="1" t="str">
        <f t="shared" si="4"/>
        <v>ECC</v>
      </c>
      <c r="C107" s="1" t="str">
        <f t="shared" si="5"/>
        <v>CZ10</v>
      </c>
      <c r="D107" s="1" t="str">
        <f t="shared" si="6"/>
        <v>v15</v>
      </c>
      <c r="E107" s="1" t="str">
        <f t="shared" si="7"/>
        <v>ECC-CZ10-v15</v>
      </c>
      <c r="F107" s="1">
        <v>894.50679916666684</v>
      </c>
    </row>
    <row r="108" spans="1:6" hidden="1" x14ac:dyDescent="0.35">
      <c r="A108" s="1" t="s">
        <v>670</v>
      </c>
      <c r="B108" s="1" t="str">
        <f t="shared" si="4"/>
        <v>ECC</v>
      </c>
      <c r="C108" s="1" t="str">
        <f t="shared" si="5"/>
        <v>CZ11</v>
      </c>
      <c r="D108" s="1" t="str">
        <f t="shared" si="6"/>
        <v>v03</v>
      </c>
      <c r="E108" s="1" t="str">
        <f t="shared" si="7"/>
        <v>ECC-CZ11-v03</v>
      </c>
      <c r="F108" s="1">
        <v>962.80426499999965</v>
      </c>
    </row>
    <row r="109" spans="1:6" hidden="1" x14ac:dyDescent="0.35">
      <c r="A109" s="1" t="s">
        <v>671</v>
      </c>
      <c r="B109" s="1" t="str">
        <f t="shared" si="4"/>
        <v>ECC</v>
      </c>
      <c r="C109" s="1" t="str">
        <f t="shared" si="5"/>
        <v>CZ11</v>
      </c>
      <c r="D109" s="1" t="str">
        <f t="shared" si="6"/>
        <v>v07</v>
      </c>
      <c r="E109" s="1" t="str">
        <f t="shared" si="7"/>
        <v>ECC-CZ11-v07</v>
      </c>
      <c r="F109" s="1">
        <v>960.52452083333333</v>
      </c>
    </row>
    <row r="110" spans="1:6" hidden="1" x14ac:dyDescent="0.35">
      <c r="A110" s="1" t="s">
        <v>672</v>
      </c>
      <c r="B110" s="1" t="str">
        <f t="shared" si="4"/>
        <v>ECC</v>
      </c>
      <c r="C110" s="1" t="str">
        <f t="shared" si="5"/>
        <v>CZ11</v>
      </c>
      <c r="D110" s="1" t="str">
        <f t="shared" si="6"/>
        <v>v11</v>
      </c>
      <c r="E110" s="1" t="str">
        <f t="shared" si="7"/>
        <v>ECC-CZ11-v11</v>
      </c>
      <c r="F110" s="1">
        <v>934.41618499999993</v>
      </c>
    </row>
    <row r="111" spans="1:6" hidden="1" x14ac:dyDescent="0.35">
      <c r="A111" s="1" t="s">
        <v>673</v>
      </c>
      <c r="B111" s="1" t="str">
        <f t="shared" si="4"/>
        <v>ECC</v>
      </c>
      <c r="C111" s="1" t="str">
        <f t="shared" si="5"/>
        <v>CZ11</v>
      </c>
      <c r="D111" s="1" t="str">
        <f t="shared" si="6"/>
        <v>v15</v>
      </c>
      <c r="E111" s="1" t="str">
        <f t="shared" si="7"/>
        <v>ECC-CZ11-v15</v>
      </c>
      <c r="F111" s="1">
        <v>891.72459666666657</v>
      </c>
    </row>
    <row r="112" spans="1:6" hidden="1" x14ac:dyDescent="0.35">
      <c r="A112" s="1" t="s">
        <v>674</v>
      </c>
      <c r="B112" s="1" t="str">
        <f t="shared" si="4"/>
        <v>ECC</v>
      </c>
      <c r="C112" s="1" t="str">
        <f t="shared" si="5"/>
        <v>CZ12</v>
      </c>
      <c r="D112" s="1" t="str">
        <f t="shared" si="6"/>
        <v>v03</v>
      </c>
      <c r="E112" s="1" t="str">
        <f t="shared" si="7"/>
        <v>ECC-CZ12-v03</v>
      </c>
      <c r="F112" s="1">
        <v>847.63006416666678</v>
      </c>
    </row>
    <row r="113" spans="1:6" hidden="1" x14ac:dyDescent="0.35">
      <c r="A113" s="1" t="s">
        <v>675</v>
      </c>
      <c r="B113" s="1" t="str">
        <f t="shared" si="4"/>
        <v>ECC</v>
      </c>
      <c r="C113" s="1" t="str">
        <f t="shared" si="5"/>
        <v>CZ12</v>
      </c>
      <c r="D113" s="1" t="str">
        <f t="shared" si="6"/>
        <v>v07</v>
      </c>
      <c r="E113" s="1" t="str">
        <f t="shared" si="7"/>
        <v>ECC-CZ12-v07</v>
      </c>
      <c r="F113" s="1">
        <v>845.75906916666656</v>
      </c>
    </row>
    <row r="114" spans="1:6" hidden="1" x14ac:dyDescent="0.35">
      <c r="A114" s="1" t="s">
        <v>676</v>
      </c>
      <c r="B114" s="1" t="str">
        <f t="shared" si="4"/>
        <v>ECC</v>
      </c>
      <c r="C114" s="1" t="str">
        <f t="shared" si="5"/>
        <v>CZ12</v>
      </c>
      <c r="D114" s="1" t="str">
        <f t="shared" si="6"/>
        <v>v11</v>
      </c>
      <c r="E114" s="1" t="str">
        <f t="shared" si="7"/>
        <v>ECC-CZ12-v11</v>
      </c>
      <c r="F114" s="1">
        <v>836.49700500000006</v>
      </c>
    </row>
    <row r="115" spans="1:6" hidden="1" x14ac:dyDescent="0.35">
      <c r="A115" s="1" t="s">
        <v>677</v>
      </c>
      <c r="B115" s="1" t="str">
        <f t="shared" si="4"/>
        <v>ECC</v>
      </c>
      <c r="C115" s="1" t="str">
        <f t="shared" si="5"/>
        <v>CZ12</v>
      </c>
      <c r="D115" s="1" t="str">
        <f t="shared" si="6"/>
        <v>v15</v>
      </c>
      <c r="E115" s="1" t="str">
        <f t="shared" si="7"/>
        <v>ECC-CZ12-v15</v>
      </c>
      <c r="F115" s="1">
        <v>798.79184333333308</v>
      </c>
    </row>
    <row r="116" spans="1:6" hidden="1" x14ac:dyDescent="0.35">
      <c r="A116" s="1" t="s">
        <v>678</v>
      </c>
      <c r="B116" s="1" t="str">
        <f t="shared" si="4"/>
        <v>ECC</v>
      </c>
      <c r="C116" s="1" t="str">
        <f t="shared" si="5"/>
        <v>CZ13</v>
      </c>
      <c r="D116" s="1" t="str">
        <f t="shared" si="6"/>
        <v>v03</v>
      </c>
      <c r="E116" s="1" t="str">
        <f t="shared" si="7"/>
        <v>ECC-CZ13-v03</v>
      </c>
      <c r="F116" s="1">
        <v>950.49770500000011</v>
      </c>
    </row>
    <row r="117" spans="1:6" hidden="1" x14ac:dyDescent="0.35">
      <c r="A117" s="1" t="s">
        <v>679</v>
      </c>
      <c r="B117" s="1" t="str">
        <f t="shared" si="4"/>
        <v>ECC</v>
      </c>
      <c r="C117" s="1" t="str">
        <f t="shared" si="5"/>
        <v>CZ13</v>
      </c>
      <c r="D117" s="1" t="str">
        <f t="shared" si="6"/>
        <v>v07</v>
      </c>
      <c r="E117" s="1" t="str">
        <f t="shared" si="7"/>
        <v>ECC-CZ13-v07</v>
      </c>
      <c r="F117" s="1">
        <v>948.38621833333332</v>
      </c>
    </row>
    <row r="118" spans="1:6" hidden="1" x14ac:dyDescent="0.35">
      <c r="A118" s="1" t="s">
        <v>680</v>
      </c>
      <c r="B118" s="1" t="str">
        <f t="shared" si="4"/>
        <v>ECC</v>
      </c>
      <c r="C118" s="1" t="str">
        <f t="shared" si="5"/>
        <v>CZ13</v>
      </c>
      <c r="D118" s="1" t="str">
        <f t="shared" si="6"/>
        <v>v11</v>
      </c>
      <c r="E118" s="1" t="str">
        <f t="shared" si="7"/>
        <v>ECC-CZ13-v11</v>
      </c>
      <c r="F118" s="1">
        <v>928.62477166666713</v>
      </c>
    </row>
    <row r="119" spans="1:6" hidden="1" x14ac:dyDescent="0.35">
      <c r="A119" s="1" t="s">
        <v>681</v>
      </c>
      <c r="B119" s="1" t="str">
        <f t="shared" si="4"/>
        <v>ECC</v>
      </c>
      <c r="C119" s="1" t="str">
        <f t="shared" si="5"/>
        <v>CZ13</v>
      </c>
      <c r="D119" s="1" t="str">
        <f t="shared" si="6"/>
        <v>v15</v>
      </c>
      <c r="E119" s="1" t="str">
        <f t="shared" si="7"/>
        <v>ECC-CZ13-v15</v>
      </c>
      <c r="F119" s="1">
        <v>886.57584583333335</v>
      </c>
    </row>
    <row r="120" spans="1:6" hidden="1" x14ac:dyDescent="0.35">
      <c r="A120" s="1" t="s">
        <v>682</v>
      </c>
      <c r="B120" s="1" t="str">
        <f t="shared" si="4"/>
        <v>ECC</v>
      </c>
      <c r="C120" s="1" t="str">
        <f t="shared" si="5"/>
        <v>CZ14</v>
      </c>
      <c r="D120" s="1" t="str">
        <f t="shared" si="6"/>
        <v>v03</v>
      </c>
      <c r="E120" s="1" t="str">
        <f t="shared" si="7"/>
        <v>ECC-CZ14-v03</v>
      </c>
      <c r="F120" s="1">
        <v>991.63143166666669</v>
      </c>
    </row>
    <row r="121" spans="1:6" hidden="1" x14ac:dyDescent="0.35">
      <c r="A121" s="1" t="s">
        <v>683</v>
      </c>
      <c r="B121" s="1" t="str">
        <f t="shared" si="4"/>
        <v>ECC</v>
      </c>
      <c r="C121" s="1" t="str">
        <f t="shared" si="5"/>
        <v>CZ14</v>
      </c>
      <c r="D121" s="1" t="str">
        <f t="shared" si="6"/>
        <v>v07</v>
      </c>
      <c r="E121" s="1" t="str">
        <f t="shared" si="7"/>
        <v>ECC-CZ14-v07</v>
      </c>
      <c r="F121" s="1">
        <v>989.89765666666676</v>
      </c>
    </row>
    <row r="122" spans="1:6" hidden="1" x14ac:dyDescent="0.35">
      <c r="A122" s="1" t="s">
        <v>684</v>
      </c>
      <c r="B122" s="1" t="str">
        <f t="shared" si="4"/>
        <v>ECC</v>
      </c>
      <c r="C122" s="1" t="str">
        <f t="shared" si="5"/>
        <v>CZ14</v>
      </c>
      <c r="D122" s="1" t="str">
        <f t="shared" si="6"/>
        <v>v11</v>
      </c>
      <c r="E122" s="1" t="str">
        <f t="shared" si="7"/>
        <v>ECC-CZ14-v11</v>
      </c>
      <c r="F122" s="1">
        <v>964.7875541666665</v>
      </c>
    </row>
    <row r="123" spans="1:6" hidden="1" x14ac:dyDescent="0.35">
      <c r="A123" s="1" t="s">
        <v>685</v>
      </c>
      <c r="B123" s="1" t="str">
        <f t="shared" si="4"/>
        <v>ECC</v>
      </c>
      <c r="C123" s="1" t="str">
        <f t="shared" si="5"/>
        <v>CZ14</v>
      </c>
      <c r="D123" s="1" t="str">
        <f t="shared" si="6"/>
        <v>v15</v>
      </c>
      <c r="E123" s="1" t="str">
        <f t="shared" si="7"/>
        <v>ECC-CZ14-v15</v>
      </c>
      <c r="F123" s="1">
        <v>924.07474916666672</v>
      </c>
    </row>
    <row r="124" spans="1:6" hidden="1" x14ac:dyDescent="0.35">
      <c r="A124" s="1" t="s">
        <v>686</v>
      </c>
      <c r="B124" s="1" t="str">
        <f t="shared" si="4"/>
        <v>ECC</v>
      </c>
      <c r="C124" s="1" t="str">
        <f t="shared" si="5"/>
        <v>CZ15</v>
      </c>
      <c r="D124" s="1" t="str">
        <f t="shared" si="6"/>
        <v>v03</v>
      </c>
      <c r="E124" s="1" t="str">
        <f t="shared" si="7"/>
        <v>ECC-CZ15-v03</v>
      </c>
      <c r="F124" s="1">
        <v>1320.4281308333332</v>
      </c>
    </row>
    <row r="125" spans="1:6" hidden="1" x14ac:dyDescent="0.35">
      <c r="A125" s="1" t="s">
        <v>687</v>
      </c>
      <c r="B125" s="1" t="str">
        <f t="shared" si="4"/>
        <v>ECC</v>
      </c>
      <c r="C125" s="1" t="str">
        <f t="shared" si="5"/>
        <v>CZ15</v>
      </c>
      <c r="D125" s="1" t="str">
        <f t="shared" si="6"/>
        <v>v07</v>
      </c>
      <c r="E125" s="1" t="str">
        <f t="shared" si="7"/>
        <v>ECC-CZ15-v07</v>
      </c>
      <c r="F125" s="1">
        <v>1317.5033258333333</v>
      </c>
    </row>
    <row r="126" spans="1:6" hidden="1" x14ac:dyDescent="0.35">
      <c r="A126" s="1" t="s">
        <v>688</v>
      </c>
      <c r="B126" s="1" t="str">
        <f t="shared" si="4"/>
        <v>ECC</v>
      </c>
      <c r="C126" s="1" t="str">
        <f t="shared" si="5"/>
        <v>CZ15</v>
      </c>
      <c r="D126" s="1" t="str">
        <f t="shared" si="6"/>
        <v>v11</v>
      </c>
      <c r="E126" s="1" t="str">
        <f t="shared" si="7"/>
        <v>ECC-CZ15-v11</v>
      </c>
      <c r="F126" s="1">
        <v>1278.4439891666666</v>
      </c>
    </row>
    <row r="127" spans="1:6" hidden="1" x14ac:dyDescent="0.35">
      <c r="A127" s="1" t="s">
        <v>689</v>
      </c>
      <c r="B127" s="1" t="str">
        <f t="shared" si="4"/>
        <v>ECC</v>
      </c>
      <c r="C127" s="1" t="str">
        <f t="shared" si="5"/>
        <v>CZ15</v>
      </c>
      <c r="D127" s="1" t="str">
        <f t="shared" si="6"/>
        <v>v15</v>
      </c>
      <c r="E127" s="1" t="str">
        <f t="shared" si="7"/>
        <v>ECC-CZ15-v15</v>
      </c>
      <c r="F127" s="1">
        <v>1228.8266441666667</v>
      </c>
    </row>
    <row r="128" spans="1:6" hidden="1" x14ac:dyDescent="0.35">
      <c r="A128" s="1" t="s">
        <v>690</v>
      </c>
      <c r="B128" s="1" t="str">
        <f t="shared" si="4"/>
        <v>ECC</v>
      </c>
      <c r="C128" s="1" t="str">
        <f t="shared" si="5"/>
        <v>CZ16</v>
      </c>
      <c r="D128" s="1" t="str">
        <f t="shared" si="6"/>
        <v>v03</v>
      </c>
      <c r="E128" s="1" t="str">
        <f t="shared" si="7"/>
        <v>ECC-CZ16-v03</v>
      </c>
      <c r="F128" s="1">
        <v>858.16738416666658</v>
      </c>
    </row>
    <row r="129" spans="1:6" hidden="1" x14ac:dyDescent="0.35">
      <c r="A129" s="1" t="s">
        <v>691</v>
      </c>
      <c r="B129" s="1" t="str">
        <f t="shared" si="4"/>
        <v>ECC</v>
      </c>
      <c r="C129" s="1" t="str">
        <f t="shared" si="5"/>
        <v>CZ16</v>
      </c>
      <c r="D129" s="1" t="str">
        <f t="shared" si="6"/>
        <v>v07</v>
      </c>
      <c r="E129" s="1" t="str">
        <f t="shared" si="7"/>
        <v>ECC-CZ16-v07</v>
      </c>
      <c r="F129" s="1">
        <v>857.73012333333349</v>
      </c>
    </row>
    <row r="130" spans="1:6" hidden="1" x14ac:dyDescent="0.35">
      <c r="A130" s="1" t="s">
        <v>692</v>
      </c>
      <c r="B130" s="1" t="str">
        <f t="shared" si="4"/>
        <v>ECC</v>
      </c>
      <c r="C130" s="1" t="str">
        <f t="shared" si="5"/>
        <v>CZ16</v>
      </c>
      <c r="D130" s="1" t="str">
        <f t="shared" si="6"/>
        <v>v11</v>
      </c>
      <c r="E130" s="1" t="str">
        <f t="shared" si="7"/>
        <v>ECC-CZ16-v11</v>
      </c>
      <c r="F130" s="1">
        <v>843.89907916666675</v>
      </c>
    </row>
    <row r="131" spans="1:6" hidden="1" x14ac:dyDescent="0.35">
      <c r="A131" s="1" t="s">
        <v>693</v>
      </c>
      <c r="B131" s="1" t="str">
        <f t="shared" si="4"/>
        <v>ECC</v>
      </c>
      <c r="C131" s="1" t="str">
        <f t="shared" si="5"/>
        <v>CZ16</v>
      </c>
      <c r="D131" s="1" t="str">
        <f t="shared" si="6"/>
        <v>v15</v>
      </c>
      <c r="E131" s="1" t="str">
        <f t="shared" si="7"/>
        <v>ECC-CZ16-v15</v>
      </c>
      <c r="F131" s="1">
        <v>790.8131924999999</v>
      </c>
    </row>
    <row r="132" spans="1:6" hidden="1" x14ac:dyDescent="0.35">
      <c r="A132" s="1" t="s">
        <v>694</v>
      </c>
      <c r="B132" s="1" t="str">
        <f t="shared" si="4"/>
        <v>EPr</v>
      </c>
      <c r="C132" s="1" t="str">
        <f t="shared" si="5"/>
        <v>CZ01</v>
      </c>
      <c r="D132" s="1" t="str">
        <f t="shared" si="6"/>
        <v>v03</v>
      </c>
      <c r="E132" s="1" t="str">
        <f t="shared" si="7"/>
        <v>EPr-CZ01-v03</v>
      </c>
      <c r="F132" s="1">
        <v>110.01905983333334</v>
      </c>
    </row>
    <row r="133" spans="1:6" hidden="1" x14ac:dyDescent="0.35">
      <c r="A133" s="1" t="s">
        <v>695</v>
      </c>
      <c r="B133" s="1" t="str">
        <f t="shared" ref="B133:B196" si="8">LEFT(A133,3)</f>
        <v>EPr</v>
      </c>
      <c r="C133" s="1" t="str">
        <f t="shared" ref="C133:C196" si="9">"CZ"&amp;MID(A133,6,2)</f>
        <v>CZ01</v>
      </c>
      <c r="D133" s="1" t="str">
        <f t="shared" ref="D133:D196" si="10">MID(A133,8,3)</f>
        <v>v07</v>
      </c>
      <c r="E133" s="1" t="str">
        <f t="shared" ref="E133:E196" si="11">CONCATENATE(B133,"-",C133,"-",D133)</f>
        <v>EPr-CZ01-v07</v>
      </c>
      <c r="F133" s="1">
        <v>109.82223008333335</v>
      </c>
    </row>
    <row r="134" spans="1:6" hidden="1" x14ac:dyDescent="0.35">
      <c r="A134" s="1" t="s">
        <v>696</v>
      </c>
      <c r="B134" s="1" t="str">
        <f t="shared" si="8"/>
        <v>EPr</v>
      </c>
      <c r="C134" s="1" t="str">
        <f t="shared" si="9"/>
        <v>CZ01</v>
      </c>
      <c r="D134" s="1" t="str">
        <f t="shared" si="10"/>
        <v>v11</v>
      </c>
      <c r="E134" s="1" t="str">
        <f t="shared" si="11"/>
        <v>EPr-CZ01-v11</v>
      </c>
      <c r="F134" s="1">
        <v>109.82223008333335</v>
      </c>
    </row>
    <row r="135" spans="1:6" hidden="1" x14ac:dyDescent="0.35">
      <c r="A135" s="1" t="s">
        <v>697</v>
      </c>
      <c r="B135" s="1" t="str">
        <f t="shared" si="8"/>
        <v>EPr</v>
      </c>
      <c r="C135" s="1" t="str">
        <f t="shared" si="9"/>
        <v>CZ01</v>
      </c>
      <c r="D135" s="1" t="str">
        <f t="shared" si="10"/>
        <v>v15</v>
      </c>
      <c r="E135" s="1" t="str">
        <f t="shared" si="11"/>
        <v>EPr-CZ01-v15</v>
      </c>
      <c r="F135" s="1">
        <v>102.35631675000003</v>
      </c>
    </row>
    <row r="136" spans="1:6" hidden="1" x14ac:dyDescent="0.35">
      <c r="A136" s="1" t="s">
        <v>698</v>
      </c>
      <c r="B136" s="1" t="str">
        <f t="shared" si="8"/>
        <v>EPr</v>
      </c>
      <c r="C136" s="1" t="str">
        <f t="shared" si="9"/>
        <v>CZ02</v>
      </c>
      <c r="D136" s="1" t="str">
        <f t="shared" si="10"/>
        <v>v03</v>
      </c>
      <c r="E136" s="1" t="str">
        <f t="shared" si="11"/>
        <v>EPr-CZ02-v03</v>
      </c>
      <c r="F136" s="1">
        <v>114.95311891666668</v>
      </c>
    </row>
    <row r="137" spans="1:6" hidden="1" x14ac:dyDescent="0.35">
      <c r="A137" s="1" t="s">
        <v>699</v>
      </c>
      <c r="B137" s="1" t="str">
        <f t="shared" si="8"/>
        <v>EPr</v>
      </c>
      <c r="C137" s="1" t="str">
        <f t="shared" si="9"/>
        <v>CZ02</v>
      </c>
      <c r="D137" s="1" t="str">
        <f t="shared" si="10"/>
        <v>v07</v>
      </c>
      <c r="E137" s="1" t="str">
        <f t="shared" si="11"/>
        <v>EPr-CZ02-v07</v>
      </c>
      <c r="F137" s="1">
        <v>113.80106208333335</v>
      </c>
    </row>
    <row r="138" spans="1:6" hidden="1" x14ac:dyDescent="0.35">
      <c r="A138" s="1" t="s">
        <v>700</v>
      </c>
      <c r="B138" s="1" t="str">
        <f t="shared" si="8"/>
        <v>EPr</v>
      </c>
      <c r="C138" s="1" t="str">
        <f t="shared" si="9"/>
        <v>CZ02</v>
      </c>
      <c r="D138" s="1" t="str">
        <f t="shared" si="10"/>
        <v>v11</v>
      </c>
      <c r="E138" s="1" t="str">
        <f t="shared" si="11"/>
        <v>EPr-CZ02-v11</v>
      </c>
      <c r="F138" s="1">
        <v>111.36376058333335</v>
      </c>
    </row>
    <row r="139" spans="1:6" hidden="1" x14ac:dyDescent="0.35">
      <c r="A139" s="1" t="s">
        <v>701</v>
      </c>
      <c r="B139" s="1" t="str">
        <f t="shared" si="8"/>
        <v>EPr</v>
      </c>
      <c r="C139" s="1" t="str">
        <f t="shared" si="9"/>
        <v>CZ02</v>
      </c>
      <c r="D139" s="1" t="str">
        <f t="shared" si="10"/>
        <v>v15</v>
      </c>
      <c r="E139" s="1" t="str">
        <f t="shared" si="11"/>
        <v>EPr-CZ02-v15</v>
      </c>
      <c r="F139" s="1">
        <v>103.74656949999998</v>
      </c>
    </row>
    <row r="140" spans="1:6" hidden="1" x14ac:dyDescent="0.35">
      <c r="A140" s="1" t="s">
        <v>702</v>
      </c>
      <c r="B140" s="1" t="str">
        <f t="shared" si="8"/>
        <v>EPr</v>
      </c>
      <c r="C140" s="1" t="str">
        <f t="shared" si="9"/>
        <v>CZ03</v>
      </c>
      <c r="D140" s="1" t="str">
        <f t="shared" si="10"/>
        <v>v03</v>
      </c>
      <c r="E140" s="1" t="str">
        <f t="shared" si="11"/>
        <v>EPr-CZ03-v03</v>
      </c>
      <c r="F140" s="1">
        <v>130.57848858333332</v>
      </c>
    </row>
    <row r="141" spans="1:6" hidden="1" x14ac:dyDescent="0.35">
      <c r="A141" s="1" t="s">
        <v>703</v>
      </c>
      <c r="B141" s="1" t="str">
        <f t="shared" si="8"/>
        <v>EPr</v>
      </c>
      <c r="C141" s="1" t="str">
        <f t="shared" si="9"/>
        <v>CZ03</v>
      </c>
      <c r="D141" s="1" t="str">
        <f t="shared" si="10"/>
        <v>v07</v>
      </c>
      <c r="E141" s="1" t="str">
        <f t="shared" si="11"/>
        <v>EPr-CZ03-v07</v>
      </c>
      <c r="F141" s="1">
        <v>130.26254841666668</v>
      </c>
    </row>
    <row r="142" spans="1:6" hidden="1" x14ac:dyDescent="0.35">
      <c r="A142" s="1" t="s">
        <v>704</v>
      </c>
      <c r="B142" s="1" t="str">
        <f t="shared" si="8"/>
        <v>EPr</v>
      </c>
      <c r="C142" s="1" t="str">
        <f t="shared" si="9"/>
        <v>CZ03</v>
      </c>
      <c r="D142" s="1" t="str">
        <f t="shared" si="10"/>
        <v>v11</v>
      </c>
      <c r="E142" s="1" t="str">
        <f t="shared" si="11"/>
        <v>EPr-CZ03-v11</v>
      </c>
      <c r="F142" s="1">
        <v>129.93522533333334</v>
      </c>
    </row>
    <row r="143" spans="1:6" hidden="1" x14ac:dyDescent="0.35">
      <c r="A143" s="1" t="s">
        <v>705</v>
      </c>
      <c r="B143" s="1" t="str">
        <f t="shared" si="8"/>
        <v>EPr</v>
      </c>
      <c r="C143" s="1" t="str">
        <f t="shared" si="9"/>
        <v>CZ03</v>
      </c>
      <c r="D143" s="1" t="str">
        <f t="shared" si="10"/>
        <v>v15</v>
      </c>
      <c r="E143" s="1" t="str">
        <f t="shared" si="11"/>
        <v>EPr-CZ03-v15</v>
      </c>
      <c r="F143" s="1">
        <v>114.00646108333333</v>
      </c>
    </row>
    <row r="144" spans="1:6" hidden="1" x14ac:dyDescent="0.35">
      <c r="A144" s="1" t="s">
        <v>706</v>
      </c>
      <c r="B144" s="1" t="str">
        <f t="shared" si="8"/>
        <v>EPr</v>
      </c>
      <c r="C144" s="1" t="str">
        <f t="shared" si="9"/>
        <v>CZ04</v>
      </c>
      <c r="D144" s="1" t="str">
        <f t="shared" si="10"/>
        <v>v03</v>
      </c>
      <c r="E144" s="1" t="str">
        <f t="shared" si="11"/>
        <v>EPr-CZ04-v03</v>
      </c>
      <c r="F144" s="1">
        <v>125.94876091666669</v>
      </c>
    </row>
    <row r="145" spans="1:6" hidden="1" x14ac:dyDescent="0.35">
      <c r="A145" s="1" t="s">
        <v>707</v>
      </c>
      <c r="B145" s="1" t="str">
        <f t="shared" si="8"/>
        <v>EPr</v>
      </c>
      <c r="C145" s="1" t="str">
        <f t="shared" si="9"/>
        <v>CZ04</v>
      </c>
      <c r="D145" s="1" t="str">
        <f t="shared" si="10"/>
        <v>v07</v>
      </c>
      <c r="E145" s="1" t="str">
        <f t="shared" si="11"/>
        <v>EPr-CZ04-v07</v>
      </c>
      <c r="F145" s="1">
        <v>124.97631433333335</v>
      </c>
    </row>
    <row r="146" spans="1:6" hidden="1" x14ac:dyDescent="0.35">
      <c r="A146" s="1" t="s">
        <v>708</v>
      </c>
      <c r="B146" s="1" t="str">
        <f t="shared" si="8"/>
        <v>EPr</v>
      </c>
      <c r="C146" s="1" t="str">
        <f t="shared" si="9"/>
        <v>CZ04</v>
      </c>
      <c r="D146" s="1" t="str">
        <f t="shared" si="10"/>
        <v>v11</v>
      </c>
      <c r="E146" s="1" t="str">
        <f t="shared" si="11"/>
        <v>EPr-CZ04-v11</v>
      </c>
      <c r="F146" s="1">
        <v>121.73048866666663</v>
      </c>
    </row>
    <row r="147" spans="1:6" hidden="1" x14ac:dyDescent="0.35">
      <c r="A147" s="1" t="s">
        <v>709</v>
      </c>
      <c r="B147" s="1" t="str">
        <f t="shared" si="8"/>
        <v>EPr</v>
      </c>
      <c r="C147" s="1" t="str">
        <f t="shared" si="9"/>
        <v>CZ04</v>
      </c>
      <c r="D147" s="1" t="str">
        <f t="shared" si="10"/>
        <v>v15</v>
      </c>
      <c r="E147" s="1" t="str">
        <f t="shared" si="11"/>
        <v>EPr-CZ04-v15</v>
      </c>
      <c r="F147" s="1">
        <v>109.01159908333331</v>
      </c>
    </row>
    <row r="148" spans="1:6" hidden="1" x14ac:dyDescent="0.35">
      <c r="A148" s="1" t="s">
        <v>710</v>
      </c>
      <c r="B148" s="1" t="str">
        <f t="shared" si="8"/>
        <v>EPr</v>
      </c>
      <c r="C148" s="1" t="str">
        <f t="shared" si="9"/>
        <v>CZ05</v>
      </c>
      <c r="D148" s="1" t="str">
        <f t="shared" si="10"/>
        <v>v03</v>
      </c>
      <c r="E148" s="1" t="str">
        <f t="shared" si="11"/>
        <v>EPr-CZ05-v03</v>
      </c>
      <c r="F148" s="1">
        <v>126.00252025000005</v>
      </c>
    </row>
    <row r="149" spans="1:6" hidden="1" x14ac:dyDescent="0.35">
      <c r="A149" s="1" t="s">
        <v>711</v>
      </c>
      <c r="B149" s="1" t="str">
        <f t="shared" si="8"/>
        <v>EPr</v>
      </c>
      <c r="C149" s="1" t="str">
        <f t="shared" si="9"/>
        <v>CZ05</v>
      </c>
      <c r="D149" s="1" t="str">
        <f t="shared" si="10"/>
        <v>v07</v>
      </c>
      <c r="E149" s="1" t="str">
        <f t="shared" si="11"/>
        <v>EPr-CZ05-v07</v>
      </c>
      <c r="F149" s="1">
        <v>125.69164508333328</v>
      </c>
    </row>
    <row r="150" spans="1:6" hidden="1" x14ac:dyDescent="0.35">
      <c r="A150" s="1" t="s">
        <v>712</v>
      </c>
      <c r="B150" s="1" t="str">
        <f t="shared" si="8"/>
        <v>EPr</v>
      </c>
      <c r="C150" s="1" t="str">
        <f t="shared" si="9"/>
        <v>CZ05</v>
      </c>
      <c r="D150" s="1" t="str">
        <f t="shared" si="10"/>
        <v>v11</v>
      </c>
      <c r="E150" s="1" t="str">
        <f t="shared" si="11"/>
        <v>EPr-CZ05-v11</v>
      </c>
      <c r="F150" s="1">
        <v>125.69164508333328</v>
      </c>
    </row>
    <row r="151" spans="1:6" hidden="1" x14ac:dyDescent="0.35">
      <c r="A151" s="1" t="s">
        <v>713</v>
      </c>
      <c r="B151" s="1" t="str">
        <f t="shared" si="8"/>
        <v>EPr</v>
      </c>
      <c r="C151" s="1" t="str">
        <f t="shared" si="9"/>
        <v>CZ05</v>
      </c>
      <c r="D151" s="1" t="str">
        <f t="shared" si="10"/>
        <v>v15</v>
      </c>
      <c r="E151" s="1" t="str">
        <f t="shared" si="11"/>
        <v>EPr-CZ05-v15</v>
      </c>
      <c r="F151" s="1">
        <v>110.31961433333333</v>
      </c>
    </row>
    <row r="152" spans="1:6" hidden="1" x14ac:dyDescent="0.35">
      <c r="A152" s="1" t="s">
        <v>714</v>
      </c>
      <c r="B152" s="1" t="str">
        <f t="shared" si="8"/>
        <v>EPr</v>
      </c>
      <c r="C152" s="1" t="str">
        <f t="shared" si="9"/>
        <v>CZ06</v>
      </c>
      <c r="D152" s="1" t="str">
        <f t="shared" si="10"/>
        <v>v03</v>
      </c>
      <c r="E152" s="1" t="str">
        <f t="shared" si="11"/>
        <v>EPr-CZ06-v03</v>
      </c>
      <c r="F152" s="1">
        <v>143.10282925000004</v>
      </c>
    </row>
    <row r="153" spans="1:6" hidden="1" x14ac:dyDescent="0.35">
      <c r="A153" s="1" t="s">
        <v>715</v>
      </c>
      <c r="B153" s="1" t="str">
        <f t="shared" si="8"/>
        <v>EPr</v>
      </c>
      <c r="C153" s="1" t="str">
        <f t="shared" si="9"/>
        <v>CZ06</v>
      </c>
      <c r="D153" s="1" t="str">
        <f t="shared" si="10"/>
        <v>v07</v>
      </c>
      <c r="E153" s="1" t="str">
        <f t="shared" si="11"/>
        <v>EPr-CZ06-v07</v>
      </c>
      <c r="F153" s="1">
        <v>143.10282925000004</v>
      </c>
    </row>
    <row r="154" spans="1:6" hidden="1" x14ac:dyDescent="0.35">
      <c r="A154" s="1" t="s">
        <v>716</v>
      </c>
      <c r="B154" s="1" t="str">
        <f t="shared" si="8"/>
        <v>EPr</v>
      </c>
      <c r="C154" s="1" t="str">
        <f t="shared" si="9"/>
        <v>CZ06</v>
      </c>
      <c r="D154" s="1" t="str">
        <f t="shared" si="10"/>
        <v>v11</v>
      </c>
      <c r="E154" s="1" t="str">
        <f t="shared" si="11"/>
        <v>EPr-CZ06-v11</v>
      </c>
      <c r="F154" s="1">
        <v>143.10282925000004</v>
      </c>
    </row>
    <row r="155" spans="1:6" hidden="1" x14ac:dyDescent="0.35">
      <c r="A155" s="1" t="s">
        <v>717</v>
      </c>
      <c r="B155" s="1" t="str">
        <f t="shared" si="8"/>
        <v>EPr</v>
      </c>
      <c r="C155" s="1" t="str">
        <f t="shared" si="9"/>
        <v>CZ06</v>
      </c>
      <c r="D155" s="1" t="str">
        <f t="shared" si="10"/>
        <v>v15</v>
      </c>
      <c r="E155" s="1" t="str">
        <f t="shared" si="11"/>
        <v>EPr-CZ06-v15</v>
      </c>
      <c r="F155" s="1">
        <v>126.19558866666671</v>
      </c>
    </row>
    <row r="156" spans="1:6" hidden="1" x14ac:dyDescent="0.35">
      <c r="A156" s="1" t="s">
        <v>718</v>
      </c>
      <c r="B156" s="1" t="str">
        <f t="shared" si="8"/>
        <v>EPr</v>
      </c>
      <c r="C156" s="1" t="str">
        <f t="shared" si="9"/>
        <v>CZ07</v>
      </c>
      <c r="D156" s="1" t="str">
        <f t="shared" si="10"/>
        <v>v03</v>
      </c>
      <c r="E156" s="1" t="str">
        <f t="shared" si="11"/>
        <v>EPr-CZ07-v03</v>
      </c>
      <c r="F156" s="1">
        <v>140.79160733333336</v>
      </c>
    </row>
    <row r="157" spans="1:6" hidden="1" x14ac:dyDescent="0.35">
      <c r="A157" s="1" t="s">
        <v>719</v>
      </c>
      <c r="B157" s="1" t="str">
        <f t="shared" si="8"/>
        <v>EPr</v>
      </c>
      <c r="C157" s="1" t="str">
        <f t="shared" si="9"/>
        <v>CZ07</v>
      </c>
      <c r="D157" s="1" t="str">
        <f t="shared" si="10"/>
        <v>v07</v>
      </c>
      <c r="E157" s="1" t="str">
        <f t="shared" si="11"/>
        <v>EPr-CZ07-v07</v>
      </c>
      <c r="F157" s="1">
        <v>140.79160733333336</v>
      </c>
    </row>
    <row r="158" spans="1:6" hidden="1" x14ac:dyDescent="0.35">
      <c r="A158" s="1" t="s">
        <v>720</v>
      </c>
      <c r="B158" s="1" t="str">
        <f t="shared" si="8"/>
        <v>EPr</v>
      </c>
      <c r="C158" s="1" t="str">
        <f t="shared" si="9"/>
        <v>CZ07</v>
      </c>
      <c r="D158" s="1" t="str">
        <f t="shared" si="10"/>
        <v>v11</v>
      </c>
      <c r="E158" s="1" t="str">
        <f t="shared" si="11"/>
        <v>EPr-CZ07-v11</v>
      </c>
      <c r="F158" s="1">
        <v>140.37416108333329</v>
      </c>
    </row>
    <row r="159" spans="1:6" hidden="1" x14ac:dyDescent="0.35">
      <c r="A159" s="1" t="s">
        <v>721</v>
      </c>
      <c r="B159" s="1" t="str">
        <f t="shared" si="8"/>
        <v>EPr</v>
      </c>
      <c r="C159" s="1" t="str">
        <f t="shared" si="9"/>
        <v>CZ07</v>
      </c>
      <c r="D159" s="1" t="str">
        <f t="shared" si="10"/>
        <v>v15</v>
      </c>
      <c r="E159" s="1" t="str">
        <f t="shared" si="11"/>
        <v>EPr-CZ07-v15</v>
      </c>
      <c r="F159" s="1">
        <v>123.87611008333333</v>
      </c>
    </row>
    <row r="160" spans="1:6" hidden="1" x14ac:dyDescent="0.35">
      <c r="A160" s="1" t="s">
        <v>722</v>
      </c>
      <c r="B160" s="1" t="str">
        <f t="shared" si="8"/>
        <v>EPr</v>
      </c>
      <c r="C160" s="1" t="str">
        <f t="shared" si="9"/>
        <v>CZ08</v>
      </c>
      <c r="D160" s="1" t="str">
        <f t="shared" si="10"/>
        <v>v03</v>
      </c>
      <c r="E160" s="1" t="str">
        <f t="shared" si="11"/>
        <v>EPr-CZ08-v03</v>
      </c>
      <c r="F160" s="1">
        <v>139.34326533333328</v>
      </c>
    </row>
    <row r="161" spans="1:6" hidden="1" x14ac:dyDescent="0.35">
      <c r="A161" s="1" t="s">
        <v>723</v>
      </c>
      <c r="B161" s="1" t="str">
        <f t="shared" si="8"/>
        <v>EPr</v>
      </c>
      <c r="C161" s="1" t="str">
        <f t="shared" si="9"/>
        <v>CZ08</v>
      </c>
      <c r="D161" s="1" t="str">
        <f t="shared" si="10"/>
        <v>v07</v>
      </c>
      <c r="E161" s="1" t="str">
        <f t="shared" si="11"/>
        <v>EPr-CZ08-v07</v>
      </c>
      <c r="F161" s="1">
        <v>139.34326533333328</v>
      </c>
    </row>
    <row r="162" spans="1:6" hidden="1" x14ac:dyDescent="0.35">
      <c r="A162" s="1" t="s">
        <v>724</v>
      </c>
      <c r="B162" s="1" t="str">
        <f t="shared" si="8"/>
        <v>EPr</v>
      </c>
      <c r="C162" s="1" t="str">
        <f t="shared" si="9"/>
        <v>CZ08</v>
      </c>
      <c r="D162" s="1" t="str">
        <f t="shared" si="10"/>
        <v>v11</v>
      </c>
      <c r="E162" s="1" t="str">
        <f t="shared" si="11"/>
        <v>EPr-CZ08-v11</v>
      </c>
      <c r="F162" s="1">
        <v>138.09286450000002</v>
      </c>
    </row>
    <row r="163" spans="1:6" hidden="1" x14ac:dyDescent="0.35">
      <c r="A163" s="1" t="s">
        <v>725</v>
      </c>
      <c r="B163" s="1" t="str">
        <f t="shared" si="8"/>
        <v>EPr</v>
      </c>
      <c r="C163" s="1" t="str">
        <f t="shared" si="9"/>
        <v>CZ08</v>
      </c>
      <c r="D163" s="1" t="str">
        <f t="shared" si="10"/>
        <v>v15</v>
      </c>
      <c r="E163" s="1" t="str">
        <f t="shared" si="11"/>
        <v>EPr-CZ08-v15</v>
      </c>
      <c r="F163" s="1">
        <v>124.75144491666666</v>
      </c>
    </row>
    <row r="164" spans="1:6" hidden="1" x14ac:dyDescent="0.35">
      <c r="A164" s="1" t="s">
        <v>726</v>
      </c>
      <c r="B164" s="1" t="str">
        <f t="shared" si="8"/>
        <v>EPr</v>
      </c>
      <c r="C164" s="1" t="str">
        <f t="shared" si="9"/>
        <v>CZ09</v>
      </c>
      <c r="D164" s="1" t="str">
        <f t="shared" si="10"/>
        <v>v03</v>
      </c>
      <c r="E164" s="1" t="str">
        <f t="shared" si="11"/>
        <v>EPr-CZ09-v03</v>
      </c>
      <c r="F164" s="1">
        <v>180.76631791666665</v>
      </c>
    </row>
    <row r="165" spans="1:6" hidden="1" x14ac:dyDescent="0.35">
      <c r="A165" s="1" t="s">
        <v>727</v>
      </c>
      <c r="B165" s="1" t="str">
        <f t="shared" si="8"/>
        <v>EPr</v>
      </c>
      <c r="C165" s="1" t="str">
        <f t="shared" si="9"/>
        <v>CZ09</v>
      </c>
      <c r="D165" s="1" t="str">
        <f t="shared" si="10"/>
        <v>v07</v>
      </c>
      <c r="E165" s="1" t="str">
        <f t="shared" si="11"/>
        <v>EPr-CZ09-v07</v>
      </c>
      <c r="F165" s="1">
        <v>180.76631791666665</v>
      </c>
    </row>
    <row r="166" spans="1:6" hidden="1" x14ac:dyDescent="0.35">
      <c r="A166" s="1" t="s">
        <v>728</v>
      </c>
      <c r="B166" s="1" t="str">
        <f t="shared" si="8"/>
        <v>EPr</v>
      </c>
      <c r="C166" s="1" t="str">
        <f t="shared" si="9"/>
        <v>CZ09</v>
      </c>
      <c r="D166" s="1" t="str">
        <f t="shared" si="10"/>
        <v>v11</v>
      </c>
      <c r="E166" s="1" t="str">
        <f t="shared" si="11"/>
        <v>EPr-CZ09-v11</v>
      </c>
      <c r="F166" s="1">
        <v>171.98359499999995</v>
      </c>
    </row>
    <row r="167" spans="1:6" hidden="1" x14ac:dyDescent="0.35">
      <c r="A167" s="1" t="s">
        <v>729</v>
      </c>
      <c r="B167" s="1" t="str">
        <f t="shared" si="8"/>
        <v>EPr</v>
      </c>
      <c r="C167" s="1" t="str">
        <f t="shared" si="9"/>
        <v>CZ09</v>
      </c>
      <c r="D167" s="1" t="str">
        <f t="shared" si="10"/>
        <v>v15</v>
      </c>
      <c r="E167" s="1" t="str">
        <f t="shared" si="11"/>
        <v>EPr-CZ09-v15</v>
      </c>
      <c r="F167" s="1">
        <v>157.19808558333332</v>
      </c>
    </row>
    <row r="168" spans="1:6" hidden="1" x14ac:dyDescent="0.35">
      <c r="A168" s="1" t="s">
        <v>730</v>
      </c>
      <c r="B168" s="1" t="str">
        <f t="shared" si="8"/>
        <v>EPr</v>
      </c>
      <c r="C168" s="1" t="str">
        <f t="shared" si="9"/>
        <v>CZ10</v>
      </c>
      <c r="D168" s="1" t="str">
        <f t="shared" si="10"/>
        <v>v03</v>
      </c>
      <c r="E168" s="1" t="str">
        <f t="shared" si="11"/>
        <v>EPr-CZ10-v03</v>
      </c>
      <c r="F168" s="1">
        <v>157.70017391666664</v>
      </c>
    </row>
    <row r="169" spans="1:6" hidden="1" x14ac:dyDescent="0.35">
      <c r="A169" s="1" t="s">
        <v>731</v>
      </c>
      <c r="B169" s="1" t="str">
        <f t="shared" si="8"/>
        <v>EPr</v>
      </c>
      <c r="C169" s="1" t="str">
        <f t="shared" si="9"/>
        <v>CZ10</v>
      </c>
      <c r="D169" s="1" t="str">
        <f t="shared" si="10"/>
        <v>v07</v>
      </c>
      <c r="E169" s="1" t="str">
        <f t="shared" si="11"/>
        <v>EPr-CZ10-v07</v>
      </c>
      <c r="F169" s="1">
        <v>156.17242841666672</v>
      </c>
    </row>
    <row r="170" spans="1:6" hidden="1" x14ac:dyDescent="0.35">
      <c r="A170" s="1" t="s">
        <v>732</v>
      </c>
      <c r="B170" s="1" t="str">
        <f t="shared" si="8"/>
        <v>EPr</v>
      </c>
      <c r="C170" s="1" t="str">
        <f t="shared" si="9"/>
        <v>CZ10</v>
      </c>
      <c r="D170" s="1" t="str">
        <f t="shared" si="10"/>
        <v>v11</v>
      </c>
      <c r="E170" s="1" t="str">
        <f t="shared" si="11"/>
        <v>EPr-CZ10-v11</v>
      </c>
      <c r="F170" s="1">
        <v>152.63122475000003</v>
      </c>
    </row>
    <row r="171" spans="1:6" hidden="1" x14ac:dyDescent="0.35">
      <c r="A171" s="1" t="s">
        <v>733</v>
      </c>
      <c r="B171" s="1" t="str">
        <f t="shared" si="8"/>
        <v>EPr</v>
      </c>
      <c r="C171" s="1" t="str">
        <f t="shared" si="9"/>
        <v>CZ10</v>
      </c>
      <c r="D171" s="1" t="str">
        <f t="shared" si="10"/>
        <v>v15</v>
      </c>
      <c r="E171" s="1" t="str">
        <f t="shared" si="11"/>
        <v>EPr-CZ10-v15</v>
      </c>
      <c r="F171" s="1">
        <v>143.68376975000001</v>
      </c>
    </row>
    <row r="172" spans="1:6" hidden="1" x14ac:dyDescent="0.35">
      <c r="A172" s="1" t="s">
        <v>734</v>
      </c>
      <c r="B172" s="1" t="str">
        <f t="shared" si="8"/>
        <v>EPr</v>
      </c>
      <c r="C172" s="1" t="str">
        <f t="shared" si="9"/>
        <v>CZ11</v>
      </c>
      <c r="D172" s="1" t="str">
        <f t="shared" si="10"/>
        <v>v03</v>
      </c>
      <c r="E172" s="1" t="str">
        <f t="shared" si="11"/>
        <v>EPr-CZ11-v03</v>
      </c>
      <c r="F172" s="1">
        <v>163.18980983333336</v>
      </c>
    </row>
    <row r="173" spans="1:6" hidden="1" x14ac:dyDescent="0.35">
      <c r="A173" s="1" t="s">
        <v>735</v>
      </c>
      <c r="B173" s="1" t="str">
        <f t="shared" si="8"/>
        <v>EPr</v>
      </c>
      <c r="C173" s="1" t="str">
        <f t="shared" si="9"/>
        <v>CZ11</v>
      </c>
      <c r="D173" s="1" t="str">
        <f t="shared" si="10"/>
        <v>v07</v>
      </c>
      <c r="E173" s="1" t="str">
        <f t="shared" si="11"/>
        <v>EPr-CZ11-v07</v>
      </c>
      <c r="F173" s="1">
        <v>161.7161053333333</v>
      </c>
    </row>
    <row r="174" spans="1:6" hidden="1" x14ac:dyDescent="0.35">
      <c r="A174" s="1" t="s">
        <v>736</v>
      </c>
      <c r="B174" s="1" t="str">
        <f t="shared" si="8"/>
        <v>EPr</v>
      </c>
      <c r="C174" s="1" t="str">
        <f t="shared" si="9"/>
        <v>CZ11</v>
      </c>
      <c r="D174" s="1" t="str">
        <f t="shared" si="10"/>
        <v>v11</v>
      </c>
      <c r="E174" s="1" t="str">
        <f t="shared" si="11"/>
        <v>EPr-CZ11-v11</v>
      </c>
      <c r="F174" s="1">
        <v>158.10245775000001</v>
      </c>
    </row>
    <row r="175" spans="1:6" hidden="1" x14ac:dyDescent="0.35">
      <c r="A175" s="1" t="s">
        <v>737</v>
      </c>
      <c r="B175" s="1" t="str">
        <f t="shared" si="8"/>
        <v>EPr</v>
      </c>
      <c r="C175" s="1" t="str">
        <f t="shared" si="9"/>
        <v>CZ11</v>
      </c>
      <c r="D175" s="1" t="str">
        <f t="shared" si="10"/>
        <v>v15</v>
      </c>
      <c r="E175" s="1" t="str">
        <f t="shared" si="11"/>
        <v>EPr-CZ11-v15</v>
      </c>
      <c r="F175" s="1">
        <v>149.12507900000003</v>
      </c>
    </row>
    <row r="176" spans="1:6" hidden="1" x14ac:dyDescent="0.35">
      <c r="A176" s="1" t="s">
        <v>738</v>
      </c>
      <c r="B176" s="1" t="str">
        <f t="shared" si="8"/>
        <v>EPr</v>
      </c>
      <c r="C176" s="1" t="str">
        <f t="shared" si="9"/>
        <v>CZ12</v>
      </c>
      <c r="D176" s="1" t="str">
        <f t="shared" si="10"/>
        <v>v03</v>
      </c>
      <c r="E176" s="1" t="str">
        <f t="shared" si="11"/>
        <v>EPr-CZ12-v03</v>
      </c>
      <c r="F176" s="1">
        <v>137.55777583333341</v>
      </c>
    </row>
    <row r="177" spans="1:6" hidden="1" x14ac:dyDescent="0.35">
      <c r="A177" s="1" t="s">
        <v>739</v>
      </c>
      <c r="B177" s="1" t="str">
        <f t="shared" si="8"/>
        <v>EPr</v>
      </c>
      <c r="C177" s="1" t="str">
        <f t="shared" si="9"/>
        <v>CZ12</v>
      </c>
      <c r="D177" s="1" t="str">
        <f t="shared" si="10"/>
        <v>v07</v>
      </c>
      <c r="E177" s="1" t="str">
        <f t="shared" si="11"/>
        <v>EPr-CZ12-v07</v>
      </c>
      <c r="F177" s="1">
        <v>136.19527341666665</v>
      </c>
    </row>
    <row r="178" spans="1:6" hidden="1" x14ac:dyDescent="0.35">
      <c r="A178" s="1" t="s">
        <v>740</v>
      </c>
      <c r="B178" s="1" t="str">
        <f t="shared" si="8"/>
        <v>EPr</v>
      </c>
      <c r="C178" s="1" t="str">
        <f t="shared" si="9"/>
        <v>CZ12</v>
      </c>
      <c r="D178" s="1" t="str">
        <f t="shared" si="10"/>
        <v>v11</v>
      </c>
      <c r="E178" s="1" t="str">
        <f t="shared" si="11"/>
        <v>EPr-CZ12-v11</v>
      </c>
      <c r="F178" s="1">
        <v>133.05597858333331</v>
      </c>
    </row>
    <row r="179" spans="1:6" hidden="1" x14ac:dyDescent="0.35">
      <c r="A179" s="1" t="s">
        <v>741</v>
      </c>
      <c r="B179" s="1" t="str">
        <f t="shared" si="8"/>
        <v>EPr</v>
      </c>
      <c r="C179" s="1" t="str">
        <f t="shared" si="9"/>
        <v>CZ12</v>
      </c>
      <c r="D179" s="1" t="str">
        <f t="shared" si="10"/>
        <v>v15</v>
      </c>
      <c r="E179" s="1" t="str">
        <f t="shared" si="11"/>
        <v>EPr-CZ12-v15</v>
      </c>
      <c r="F179" s="1">
        <v>124.66641975000006</v>
      </c>
    </row>
    <row r="180" spans="1:6" hidden="1" x14ac:dyDescent="0.35">
      <c r="A180" s="1" t="s">
        <v>742</v>
      </c>
      <c r="B180" s="1" t="str">
        <f t="shared" si="8"/>
        <v>EPr</v>
      </c>
      <c r="C180" s="1" t="str">
        <f t="shared" si="9"/>
        <v>CZ13</v>
      </c>
      <c r="D180" s="1" t="str">
        <f t="shared" si="10"/>
        <v>v03</v>
      </c>
      <c r="E180" s="1" t="str">
        <f t="shared" si="11"/>
        <v>EPr-CZ13-v03</v>
      </c>
      <c r="F180" s="1">
        <v>159.88740475000003</v>
      </c>
    </row>
    <row r="181" spans="1:6" hidden="1" x14ac:dyDescent="0.35">
      <c r="A181" s="1" t="s">
        <v>743</v>
      </c>
      <c r="B181" s="1" t="str">
        <f t="shared" si="8"/>
        <v>EPr</v>
      </c>
      <c r="C181" s="1" t="str">
        <f t="shared" si="9"/>
        <v>CZ13</v>
      </c>
      <c r="D181" s="1" t="str">
        <f t="shared" si="10"/>
        <v>v07</v>
      </c>
      <c r="E181" s="1" t="str">
        <f t="shared" si="11"/>
        <v>EPr-CZ13-v07</v>
      </c>
      <c r="F181" s="1">
        <v>158.48448975000002</v>
      </c>
    </row>
    <row r="182" spans="1:6" hidden="1" x14ac:dyDescent="0.35">
      <c r="A182" s="1" t="s">
        <v>744</v>
      </c>
      <c r="B182" s="1" t="str">
        <f t="shared" si="8"/>
        <v>EPr</v>
      </c>
      <c r="C182" s="1" t="str">
        <f t="shared" si="9"/>
        <v>CZ13</v>
      </c>
      <c r="D182" s="1" t="str">
        <f t="shared" si="10"/>
        <v>v11</v>
      </c>
      <c r="E182" s="1" t="str">
        <f t="shared" si="11"/>
        <v>EPr-CZ13-v11</v>
      </c>
      <c r="F182" s="1">
        <v>154.97947875000006</v>
      </c>
    </row>
    <row r="183" spans="1:6" hidden="1" x14ac:dyDescent="0.35">
      <c r="A183" s="1" t="s">
        <v>745</v>
      </c>
      <c r="B183" s="1" t="str">
        <f t="shared" si="8"/>
        <v>EPr</v>
      </c>
      <c r="C183" s="1" t="str">
        <f t="shared" si="9"/>
        <v>CZ13</v>
      </c>
      <c r="D183" s="1" t="str">
        <f t="shared" si="10"/>
        <v>v15</v>
      </c>
      <c r="E183" s="1" t="str">
        <f t="shared" si="11"/>
        <v>EPr-CZ13-v15</v>
      </c>
      <c r="F183" s="1">
        <v>146.15866666666673</v>
      </c>
    </row>
    <row r="184" spans="1:6" hidden="1" x14ac:dyDescent="0.35">
      <c r="A184" s="1" t="s">
        <v>746</v>
      </c>
      <c r="B184" s="1" t="str">
        <f t="shared" si="8"/>
        <v>EPr</v>
      </c>
      <c r="C184" s="1" t="str">
        <f t="shared" si="9"/>
        <v>CZ14</v>
      </c>
      <c r="D184" s="1" t="str">
        <f t="shared" si="10"/>
        <v>v03</v>
      </c>
      <c r="E184" s="1" t="str">
        <f t="shared" si="11"/>
        <v>EPr-CZ14-v03</v>
      </c>
      <c r="F184" s="1">
        <v>169.16214741666664</v>
      </c>
    </row>
    <row r="185" spans="1:6" hidden="1" x14ac:dyDescent="0.35">
      <c r="A185" s="1" t="s">
        <v>747</v>
      </c>
      <c r="B185" s="1" t="str">
        <f t="shared" si="8"/>
        <v>EPr</v>
      </c>
      <c r="C185" s="1" t="str">
        <f t="shared" si="9"/>
        <v>CZ14</v>
      </c>
      <c r="D185" s="1" t="str">
        <f t="shared" si="10"/>
        <v>v07</v>
      </c>
      <c r="E185" s="1" t="str">
        <f t="shared" si="11"/>
        <v>EPr-CZ14-v07</v>
      </c>
      <c r="F185" s="1">
        <v>167.66143824999997</v>
      </c>
    </row>
    <row r="186" spans="1:6" hidden="1" x14ac:dyDescent="0.35">
      <c r="A186" s="1" t="s">
        <v>748</v>
      </c>
      <c r="B186" s="1" t="str">
        <f t="shared" si="8"/>
        <v>EPr</v>
      </c>
      <c r="C186" s="1" t="str">
        <f t="shared" si="9"/>
        <v>CZ14</v>
      </c>
      <c r="D186" s="1" t="str">
        <f t="shared" si="10"/>
        <v>v11</v>
      </c>
      <c r="E186" s="1" t="str">
        <f t="shared" si="11"/>
        <v>EPr-CZ14-v11</v>
      </c>
      <c r="F186" s="1">
        <v>164.076358</v>
      </c>
    </row>
    <row r="187" spans="1:6" hidden="1" x14ac:dyDescent="0.35">
      <c r="A187" s="1" t="s">
        <v>749</v>
      </c>
      <c r="B187" s="1" t="str">
        <f t="shared" si="8"/>
        <v>EPr</v>
      </c>
      <c r="C187" s="1" t="str">
        <f t="shared" si="9"/>
        <v>CZ14</v>
      </c>
      <c r="D187" s="1" t="str">
        <f t="shared" si="10"/>
        <v>v15</v>
      </c>
      <c r="E187" s="1" t="str">
        <f t="shared" si="11"/>
        <v>EPr-CZ14-v15</v>
      </c>
      <c r="F187" s="1">
        <v>155.52145783333336</v>
      </c>
    </row>
    <row r="188" spans="1:6" hidden="1" x14ac:dyDescent="0.35">
      <c r="A188" s="1" t="s">
        <v>750</v>
      </c>
      <c r="B188" s="1" t="str">
        <f t="shared" si="8"/>
        <v>EPr</v>
      </c>
      <c r="C188" s="1" t="str">
        <f t="shared" si="9"/>
        <v>CZ15</v>
      </c>
      <c r="D188" s="1" t="str">
        <f t="shared" si="10"/>
        <v>v03</v>
      </c>
      <c r="E188" s="1" t="str">
        <f t="shared" si="11"/>
        <v>EPr-CZ15-v03</v>
      </c>
      <c r="F188" s="1">
        <v>234.84776733333339</v>
      </c>
    </row>
    <row r="189" spans="1:6" hidden="1" x14ac:dyDescent="0.35">
      <c r="A189" s="1" t="s">
        <v>751</v>
      </c>
      <c r="B189" s="1" t="str">
        <f t="shared" si="8"/>
        <v>EPr</v>
      </c>
      <c r="C189" s="1" t="str">
        <f t="shared" si="9"/>
        <v>CZ15</v>
      </c>
      <c r="D189" s="1" t="str">
        <f t="shared" si="10"/>
        <v>v07</v>
      </c>
      <c r="E189" s="1" t="str">
        <f t="shared" si="11"/>
        <v>EPr-CZ15-v07</v>
      </c>
      <c r="F189" s="1">
        <v>232.79107841666666</v>
      </c>
    </row>
    <row r="190" spans="1:6" hidden="1" x14ac:dyDescent="0.35">
      <c r="A190" s="1" t="s">
        <v>752</v>
      </c>
      <c r="B190" s="1" t="str">
        <f t="shared" si="8"/>
        <v>EPr</v>
      </c>
      <c r="C190" s="1" t="str">
        <f t="shared" si="9"/>
        <v>CZ15</v>
      </c>
      <c r="D190" s="1" t="str">
        <f t="shared" si="10"/>
        <v>v11</v>
      </c>
      <c r="E190" s="1" t="str">
        <f t="shared" si="11"/>
        <v>EPr-CZ15-v11</v>
      </c>
      <c r="F190" s="1">
        <v>225.94466308333332</v>
      </c>
    </row>
    <row r="191" spans="1:6" hidden="1" x14ac:dyDescent="0.35">
      <c r="A191" s="1" t="s">
        <v>753</v>
      </c>
      <c r="B191" s="1" t="str">
        <f t="shared" si="8"/>
        <v>EPr</v>
      </c>
      <c r="C191" s="1" t="str">
        <f t="shared" si="9"/>
        <v>CZ15</v>
      </c>
      <c r="D191" s="1" t="str">
        <f t="shared" si="10"/>
        <v>v15</v>
      </c>
      <c r="E191" s="1" t="str">
        <f t="shared" si="11"/>
        <v>EPr-CZ15-v15</v>
      </c>
      <c r="F191" s="1">
        <v>216.71335333333334</v>
      </c>
    </row>
    <row r="192" spans="1:6" hidden="1" x14ac:dyDescent="0.35">
      <c r="A192" s="1" t="s">
        <v>754</v>
      </c>
      <c r="B192" s="1" t="str">
        <f t="shared" si="8"/>
        <v>EPr</v>
      </c>
      <c r="C192" s="1" t="str">
        <f t="shared" si="9"/>
        <v>CZ16</v>
      </c>
      <c r="D192" s="1" t="str">
        <f t="shared" si="10"/>
        <v>v03</v>
      </c>
      <c r="E192" s="1" t="str">
        <f t="shared" si="11"/>
        <v>EPr-CZ16-v03</v>
      </c>
      <c r="F192" s="1">
        <v>131.46736125000001</v>
      </c>
    </row>
    <row r="193" spans="1:6" hidden="1" x14ac:dyDescent="0.35">
      <c r="A193" s="1" t="s">
        <v>755</v>
      </c>
      <c r="B193" s="1" t="str">
        <f t="shared" si="8"/>
        <v>EPr</v>
      </c>
      <c r="C193" s="1" t="str">
        <f t="shared" si="9"/>
        <v>CZ16</v>
      </c>
      <c r="D193" s="1" t="str">
        <f t="shared" si="10"/>
        <v>v07</v>
      </c>
      <c r="E193" s="1" t="str">
        <f t="shared" si="11"/>
        <v>EPr-CZ16-v07</v>
      </c>
      <c r="F193" s="1">
        <v>131.05221933333334</v>
      </c>
    </row>
    <row r="194" spans="1:6" hidden="1" x14ac:dyDescent="0.35">
      <c r="A194" s="1" t="s">
        <v>756</v>
      </c>
      <c r="B194" s="1" t="str">
        <f t="shared" si="8"/>
        <v>EPr</v>
      </c>
      <c r="C194" s="1" t="str">
        <f t="shared" si="9"/>
        <v>CZ16</v>
      </c>
      <c r="D194" s="1" t="str">
        <f t="shared" si="10"/>
        <v>v11</v>
      </c>
      <c r="E194" s="1" t="str">
        <f t="shared" si="11"/>
        <v>EPr-CZ16-v11</v>
      </c>
      <c r="F194" s="1">
        <v>129.3242404166667</v>
      </c>
    </row>
    <row r="195" spans="1:6" hidden="1" x14ac:dyDescent="0.35">
      <c r="A195" s="1" t="s">
        <v>757</v>
      </c>
      <c r="B195" s="1" t="str">
        <f t="shared" si="8"/>
        <v>EPr</v>
      </c>
      <c r="C195" s="1" t="str">
        <f t="shared" si="9"/>
        <v>CZ16</v>
      </c>
      <c r="D195" s="1" t="str">
        <f t="shared" si="10"/>
        <v>v15</v>
      </c>
      <c r="E195" s="1" t="str">
        <f t="shared" si="11"/>
        <v>EPr-CZ16-v15</v>
      </c>
      <c r="F195" s="1">
        <v>119.5489085</v>
      </c>
    </row>
    <row r="196" spans="1:6" hidden="1" x14ac:dyDescent="0.35">
      <c r="A196" s="1" t="s">
        <v>758</v>
      </c>
      <c r="B196" s="1" t="str">
        <f t="shared" si="8"/>
        <v>ERC</v>
      </c>
      <c r="C196" s="1" t="str">
        <f t="shared" si="9"/>
        <v>CZ01</v>
      </c>
      <c r="D196" s="1" t="str">
        <f t="shared" si="10"/>
        <v>v03</v>
      </c>
      <c r="E196" s="1" t="str">
        <f t="shared" si="11"/>
        <v>ERC-CZ01-v03</v>
      </c>
      <c r="F196" s="1">
        <v>4.759619166666667</v>
      </c>
    </row>
    <row r="197" spans="1:6" hidden="1" x14ac:dyDescent="0.35">
      <c r="A197" s="1" t="s">
        <v>759</v>
      </c>
      <c r="B197" s="1" t="str">
        <f t="shared" ref="B197:B260" si="12">LEFT(A197,3)</f>
        <v>ERC</v>
      </c>
      <c r="C197" s="1" t="str">
        <f t="shared" ref="C197:C260" si="13">"CZ"&amp;MID(A197,6,2)</f>
        <v>CZ01</v>
      </c>
      <c r="D197" s="1" t="str">
        <f t="shared" ref="D197:D260" si="14">MID(A197,8,3)</f>
        <v>v07</v>
      </c>
      <c r="E197" s="1" t="str">
        <f t="shared" ref="E197:E260" si="15">CONCATENATE(B197,"-",C197,"-",D197)</f>
        <v>ERC-CZ01-v07</v>
      </c>
      <c r="F197" s="1">
        <v>4.7578125</v>
      </c>
    </row>
    <row r="198" spans="1:6" hidden="1" x14ac:dyDescent="0.35">
      <c r="A198" s="1" t="s">
        <v>760</v>
      </c>
      <c r="B198" s="1" t="str">
        <f t="shared" si="12"/>
        <v>ERC</v>
      </c>
      <c r="C198" s="1" t="str">
        <f t="shared" si="13"/>
        <v>CZ01</v>
      </c>
      <c r="D198" s="1" t="str">
        <f t="shared" si="14"/>
        <v>v11</v>
      </c>
      <c r="E198" s="1" t="str">
        <f t="shared" si="15"/>
        <v>ERC-CZ01-v11</v>
      </c>
      <c r="F198" s="1">
        <v>4.7578125</v>
      </c>
    </row>
    <row r="199" spans="1:6" hidden="1" x14ac:dyDescent="0.35">
      <c r="A199" s="1" t="s">
        <v>761</v>
      </c>
      <c r="B199" s="1" t="str">
        <f t="shared" si="12"/>
        <v>ERC</v>
      </c>
      <c r="C199" s="1" t="str">
        <f t="shared" si="13"/>
        <v>CZ01</v>
      </c>
      <c r="D199" s="1" t="str">
        <f t="shared" si="14"/>
        <v>v15</v>
      </c>
      <c r="E199" s="1" t="str">
        <f t="shared" si="15"/>
        <v>ERC-CZ01-v15</v>
      </c>
      <c r="F199" s="1">
        <v>4.5680449999999997</v>
      </c>
    </row>
    <row r="200" spans="1:6" hidden="1" x14ac:dyDescent="0.35">
      <c r="A200" s="1" t="s">
        <v>762</v>
      </c>
      <c r="B200" s="1" t="str">
        <f t="shared" si="12"/>
        <v>ERC</v>
      </c>
      <c r="C200" s="1" t="str">
        <f t="shared" si="13"/>
        <v>CZ02</v>
      </c>
      <c r="D200" s="1" t="str">
        <f t="shared" si="14"/>
        <v>v03</v>
      </c>
      <c r="E200" s="1" t="str">
        <f t="shared" si="15"/>
        <v>ERC-CZ02-v03</v>
      </c>
      <c r="F200" s="1">
        <v>5.3023816666666672</v>
      </c>
    </row>
    <row r="201" spans="1:6" hidden="1" x14ac:dyDescent="0.35">
      <c r="A201" s="1" t="s">
        <v>763</v>
      </c>
      <c r="B201" s="1" t="str">
        <f t="shared" si="12"/>
        <v>ERC</v>
      </c>
      <c r="C201" s="1" t="str">
        <f t="shared" si="13"/>
        <v>CZ02</v>
      </c>
      <c r="D201" s="1" t="str">
        <f t="shared" si="14"/>
        <v>v07</v>
      </c>
      <c r="E201" s="1" t="str">
        <f t="shared" si="15"/>
        <v>ERC-CZ02-v07</v>
      </c>
      <c r="F201" s="1">
        <v>5.2833949999999996</v>
      </c>
    </row>
    <row r="202" spans="1:6" hidden="1" x14ac:dyDescent="0.35">
      <c r="A202" s="1" t="s">
        <v>764</v>
      </c>
      <c r="B202" s="1" t="str">
        <f t="shared" si="12"/>
        <v>ERC</v>
      </c>
      <c r="C202" s="1" t="str">
        <f t="shared" si="13"/>
        <v>CZ02</v>
      </c>
      <c r="D202" s="1" t="str">
        <f t="shared" si="14"/>
        <v>v11</v>
      </c>
      <c r="E202" s="1" t="str">
        <f t="shared" si="15"/>
        <v>ERC-CZ02-v11</v>
      </c>
      <c r="F202" s="1">
        <v>5.1551108333333335</v>
      </c>
    </row>
    <row r="203" spans="1:6" hidden="1" x14ac:dyDescent="0.35">
      <c r="A203" s="1" t="s">
        <v>765</v>
      </c>
      <c r="B203" s="1" t="str">
        <f t="shared" si="12"/>
        <v>ERC</v>
      </c>
      <c r="C203" s="1" t="str">
        <f t="shared" si="13"/>
        <v>CZ02</v>
      </c>
      <c r="D203" s="1" t="str">
        <f t="shared" si="14"/>
        <v>v15</v>
      </c>
      <c r="E203" s="1" t="str">
        <f t="shared" si="15"/>
        <v>ERC-CZ02-v15</v>
      </c>
      <c r="F203" s="1">
        <v>5.0111233333333338</v>
      </c>
    </row>
    <row r="204" spans="1:6" hidden="1" x14ac:dyDescent="0.35">
      <c r="A204" s="1" t="s">
        <v>766</v>
      </c>
      <c r="B204" s="1" t="str">
        <f t="shared" si="12"/>
        <v>ERC</v>
      </c>
      <c r="C204" s="1" t="str">
        <f t="shared" si="13"/>
        <v>CZ03</v>
      </c>
      <c r="D204" s="1" t="str">
        <f t="shared" si="14"/>
        <v>v03</v>
      </c>
      <c r="E204" s="1" t="str">
        <f t="shared" si="15"/>
        <v>ERC-CZ03-v03</v>
      </c>
      <c r="F204" s="1">
        <v>5.7115124999999995</v>
      </c>
    </row>
    <row r="205" spans="1:6" hidden="1" x14ac:dyDescent="0.35">
      <c r="A205" s="1" t="s">
        <v>767</v>
      </c>
      <c r="B205" s="1" t="str">
        <f t="shared" si="12"/>
        <v>ERC</v>
      </c>
      <c r="C205" s="1" t="str">
        <f t="shared" si="13"/>
        <v>CZ03</v>
      </c>
      <c r="D205" s="1" t="str">
        <f t="shared" si="14"/>
        <v>v07</v>
      </c>
      <c r="E205" s="1" t="str">
        <f t="shared" si="15"/>
        <v>ERC-CZ03-v07</v>
      </c>
      <c r="F205" s="1">
        <v>5.7084316666666659</v>
      </c>
    </row>
    <row r="206" spans="1:6" hidden="1" x14ac:dyDescent="0.35">
      <c r="A206" s="1" t="s">
        <v>768</v>
      </c>
      <c r="B206" s="1" t="str">
        <f t="shared" si="12"/>
        <v>ERC</v>
      </c>
      <c r="C206" s="1" t="str">
        <f t="shared" si="13"/>
        <v>CZ03</v>
      </c>
      <c r="D206" s="1" t="str">
        <f t="shared" si="14"/>
        <v>v11</v>
      </c>
      <c r="E206" s="1" t="str">
        <f t="shared" si="15"/>
        <v>ERC-CZ03-v11</v>
      </c>
      <c r="F206" s="1">
        <v>5.7051049999999996</v>
      </c>
    </row>
    <row r="207" spans="1:6" hidden="1" x14ac:dyDescent="0.35">
      <c r="A207" s="1" t="s">
        <v>769</v>
      </c>
      <c r="B207" s="1" t="str">
        <f t="shared" si="12"/>
        <v>ERC</v>
      </c>
      <c r="C207" s="1" t="str">
        <f t="shared" si="13"/>
        <v>CZ03</v>
      </c>
      <c r="D207" s="1" t="str">
        <f t="shared" si="14"/>
        <v>v15</v>
      </c>
      <c r="E207" s="1" t="str">
        <f t="shared" si="15"/>
        <v>ERC-CZ03-v15</v>
      </c>
      <c r="F207" s="1">
        <v>5.3056025</v>
      </c>
    </row>
    <row r="208" spans="1:6" hidden="1" x14ac:dyDescent="0.35">
      <c r="A208" s="1" t="s">
        <v>770</v>
      </c>
      <c r="B208" s="1" t="str">
        <f t="shared" si="12"/>
        <v>ERC</v>
      </c>
      <c r="C208" s="1" t="str">
        <f t="shared" si="13"/>
        <v>CZ04</v>
      </c>
      <c r="D208" s="1" t="str">
        <f t="shared" si="14"/>
        <v>v03</v>
      </c>
      <c r="E208" s="1" t="str">
        <f t="shared" si="15"/>
        <v>ERC-CZ04-v03</v>
      </c>
      <c r="F208" s="1">
        <v>5.9323583333333332</v>
      </c>
    </row>
    <row r="209" spans="1:6" hidden="1" x14ac:dyDescent="0.35">
      <c r="A209" s="1" t="s">
        <v>771</v>
      </c>
      <c r="B209" s="1" t="str">
        <f t="shared" si="12"/>
        <v>ERC</v>
      </c>
      <c r="C209" s="1" t="str">
        <f t="shared" si="13"/>
        <v>CZ04</v>
      </c>
      <c r="D209" s="1" t="str">
        <f t="shared" si="14"/>
        <v>v07</v>
      </c>
      <c r="E209" s="1" t="str">
        <f t="shared" si="15"/>
        <v>ERC-CZ04-v07</v>
      </c>
      <c r="F209" s="1">
        <v>5.9202949999999994</v>
      </c>
    </row>
    <row r="210" spans="1:6" hidden="1" x14ac:dyDescent="0.35">
      <c r="A210" s="1" t="s">
        <v>772</v>
      </c>
      <c r="B210" s="1" t="str">
        <f t="shared" si="12"/>
        <v>ERC</v>
      </c>
      <c r="C210" s="1" t="str">
        <f t="shared" si="13"/>
        <v>CZ04</v>
      </c>
      <c r="D210" s="1" t="str">
        <f t="shared" si="14"/>
        <v>v11</v>
      </c>
      <c r="E210" s="1" t="str">
        <f t="shared" si="15"/>
        <v>ERC-CZ04-v11</v>
      </c>
      <c r="F210" s="1">
        <v>5.7126166666666665</v>
      </c>
    </row>
    <row r="211" spans="1:6" hidden="1" x14ac:dyDescent="0.35">
      <c r="A211" s="1" t="s">
        <v>773</v>
      </c>
      <c r="B211" s="1" t="str">
        <f t="shared" si="12"/>
        <v>ERC</v>
      </c>
      <c r="C211" s="1" t="str">
        <f t="shared" si="13"/>
        <v>CZ04</v>
      </c>
      <c r="D211" s="1" t="str">
        <f t="shared" si="14"/>
        <v>v15</v>
      </c>
      <c r="E211" s="1" t="str">
        <f t="shared" si="15"/>
        <v>ERC-CZ04-v15</v>
      </c>
      <c r="F211" s="1">
        <v>5.373169166666667</v>
      </c>
    </row>
    <row r="212" spans="1:6" hidden="1" x14ac:dyDescent="0.35">
      <c r="A212" s="1" t="s">
        <v>774</v>
      </c>
      <c r="B212" s="1" t="str">
        <f t="shared" si="12"/>
        <v>ERC</v>
      </c>
      <c r="C212" s="1" t="str">
        <f t="shared" si="13"/>
        <v>CZ05</v>
      </c>
      <c r="D212" s="1" t="str">
        <f t="shared" si="14"/>
        <v>v03</v>
      </c>
      <c r="E212" s="1" t="str">
        <f t="shared" si="15"/>
        <v>ERC-CZ05-v03</v>
      </c>
      <c r="F212" s="1">
        <v>5.3784616666666665</v>
      </c>
    </row>
    <row r="213" spans="1:6" hidden="1" x14ac:dyDescent="0.35">
      <c r="A213" s="1" t="s">
        <v>775</v>
      </c>
      <c r="B213" s="1" t="str">
        <f t="shared" si="12"/>
        <v>ERC</v>
      </c>
      <c r="C213" s="1" t="str">
        <f t="shared" si="13"/>
        <v>CZ05</v>
      </c>
      <c r="D213" s="1" t="str">
        <f t="shared" si="14"/>
        <v>v07</v>
      </c>
      <c r="E213" s="1" t="str">
        <f t="shared" si="15"/>
        <v>ERC-CZ05-v07</v>
      </c>
      <c r="F213" s="1">
        <v>5.3775575</v>
      </c>
    </row>
    <row r="214" spans="1:6" hidden="1" x14ac:dyDescent="0.35">
      <c r="A214" s="1" t="s">
        <v>776</v>
      </c>
      <c r="B214" s="1" t="str">
        <f t="shared" si="12"/>
        <v>ERC</v>
      </c>
      <c r="C214" s="1" t="str">
        <f t="shared" si="13"/>
        <v>CZ05</v>
      </c>
      <c r="D214" s="1" t="str">
        <f t="shared" si="14"/>
        <v>v11</v>
      </c>
      <c r="E214" s="1" t="str">
        <f t="shared" si="15"/>
        <v>ERC-CZ05-v11</v>
      </c>
      <c r="F214" s="1">
        <v>5.3775575</v>
      </c>
    </row>
    <row r="215" spans="1:6" hidden="1" x14ac:dyDescent="0.35">
      <c r="A215" s="1" t="s">
        <v>777</v>
      </c>
      <c r="B215" s="1" t="str">
        <f t="shared" si="12"/>
        <v>ERC</v>
      </c>
      <c r="C215" s="1" t="str">
        <f t="shared" si="13"/>
        <v>CZ05</v>
      </c>
      <c r="D215" s="1" t="str">
        <f t="shared" si="14"/>
        <v>v15</v>
      </c>
      <c r="E215" s="1" t="str">
        <f t="shared" si="15"/>
        <v>ERC-CZ05-v15</v>
      </c>
      <c r="F215" s="1">
        <v>4.9713675000000004</v>
      </c>
    </row>
    <row r="216" spans="1:6" hidden="1" x14ac:dyDescent="0.35">
      <c r="A216" s="1" t="s">
        <v>778</v>
      </c>
      <c r="B216" s="1" t="str">
        <f t="shared" si="12"/>
        <v>ERC</v>
      </c>
      <c r="C216" s="1" t="str">
        <f t="shared" si="13"/>
        <v>CZ06</v>
      </c>
      <c r="D216" s="1" t="str">
        <f t="shared" si="14"/>
        <v>v03</v>
      </c>
      <c r="E216" s="1" t="str">
        <f t="shared" si="15"/>
        <v>ERC-CZ06-v03</v>
      </c>
      <c r="F216" s="1">
        <v>6.1917491666666669</v>
      </c>
    </row>
    <row r="217" spans="1:6" hidden="1" x14ac:dyDescent="0.35">
      <c r="A217" s="1" t="s">
        <v>779</v>
      </c>
      <c r="B217" s="1" t="str">
        <f t="shared" si="12"/>
        <v>ERC</v>
      </c>
      <c r="C217" s="1" t="str">
        <f t="shared" si="13"/>
        <v>CZ06</v>
      </c>
      <c r="D217" s="1" t="str">
        <f t="shared" si="14"/>
        <v>v07</v>
      </c>
      <c r="E217" s="1" t="str">
        <f t="shared" si="15"/>
        <v>ERC-CZ06-v07</v>
      </c>
      <c r="F217" s="1">
        <v>6.192121666666667</v>
      </c>
    </row>
    <row r="218" spans="1:6" hidden="1" x14ac:dyDescent="0.35">
      <c r="A218" s="1" t="s">
        <v>780</v>
      </c>
      <c r="B218" s="1" t="str">
        <f t="shared" si="12"/>
        <v>ERC</v>
      </c>
      <c r="C218" s="1" t="str">
        <f t="shared" si="13"/>
        <v>CZ06</v>
      </c>
      <c r="D218" s="1" t="str">
        <f t="shared" si="14"/>
        <v>v11</v>
      </c>
      <c r="E218" s="1" t="str">
        <f t="shared" si="15"/>
        <v>ERC-CZ06-v11</v>
      </c>
      <c r="F218" s="1">
        <v>6.192121666666667</v>
      </c>
    </row>
    <row r="219" spans="1:6" hidden="1" x14ac:dyDescent="0.35">
      <c r="A219" s="1" t="s">
        <v>781</v>
      </c>
      <c r="B219" s="1" t="str">
        <f t="shared" si="12"/>
        <v>ERC</v>
      </c>
      <c r="C219" s="1" t="str">
        <f t="shared" si="13"/>
        <v>CZ06</v>
      </c>
      <c r="D219" s="1" t="str">
        <f t="shared" si="14"/>
        <v>v15</v>
      </c>
      <c r="E219" s="1" t="str">
        <f t="shared" si="15"/>
        <v>ERC-CZ06-v15</v>
      </c>
      <c r="F219" s="1">
        <v>5.8155541666666659</v>
      </c>
    </row>
    <row r="220" spans="1:6" hidden="1" x14ac:dyDescent="0.35">
      <c r="A220" s="1" t="s">
        <v>782</v>
      </c>
      <c r="B220" s="1" t="str">
        <f t="shared" si="12"/>
        <v>ERC</v>
      </c>
      <c r="C220" s="1" t="str">
        <f t="shared" si="13"/>
        <v>CZ07</v>
      </c>
      <c r="D220" s="1" t="str">
        <f t="shared" si="14"/>
        <v>v03</v>
      </c>
      <c r="E220" s="1" t="str">
        <f t="shared" si="15"/>
        <v>ERC-CZ07-v03</v>
      </c>
      <c r="F220" s="1">
        <v>5.966191666666667</v>
      </c>
    </row>
    <row r="221" spans="1:6" hidden="1" x14ac:dyDescent="0.35">
      <c r="A221" s="1" t="s">
        <v>783</v>
      </c>
      <c r="B221" s="1" t="str">
        <f t="shared" si="12"/>
        <v>ERC</v>
      </c>
      <c r="C221" s="1" t="str">
        <f t="shared" si="13"/>
        <v>CZ07</v>
      </c>
      <c r="D221" s="1" t="str">
        <f t="shared" si="14"/>
        <v>v07</v>
      </c>
      <c r="E221" s="1" t="str">
        <f t="shared" si="15"/>
        <v>ERC-CZ07-v07</v>
      </c>
      <c r="F221" s="1">
        <v>5.9665116666666664</v>
      </c>
    </row>
    <row r="222" spans="1:6" hidden="1" x14ac:dyDescent="0.35">
      <c r="A222" s="1" t="s">
        <v>784</v>
      </c>
      <c r="B222" s="1" t="str">
        <f t="shared" si="12"/>
        <v>ERC</v>
      </c>
      <c r="C222" s="1" t="str">
        <f t="shared" si="13"/>
        <v>CZ07</v>
      </c>
      <c r="D222" s="1" t="str">
        <f t="shared" si="14"/>
        <v>v11</v>
      </c>
      <c r="E222" s="1" t="str">
        <f t="shared" si="15"/>
        <v>ERC-CZ07-v11</v>
      </c>
      <c r="F222" s="1">
        <v>5.961806666666666</v>
      </c>
    </row>
    <row r="223" spans="1:6" hidden="1" x14ac:dyDescent="0.35">
      <c r="A223" s="1" t="s">
        <v>785</v>
      </c>
      <c r="B223" s="1" t="str">
        <f t="shared" si="12"/>
        <v>ERC</v>
      </c>
      <c r="C223" s="1" t="str">
        <f t="shared" si="13"/>
        <v>CZ07</v>
      </c>
      <c r="D223" s="1" t="str">
        <f t="shared" si="14"/>
        <v>v15</v>
      </c>
      <c r="E223" s="1" t="str">
        <f t="shared" si="15"/>
        <v>ERC-CZ07-v15</v>
      </c>
      <c r="F223" s="1">
        <v>5.5904774999999995</v>
      </c>
    </row>
    <row r="224" spans="1:6" hidden="1" x14ac:dyDescent="0.35">
      <c r="A224" s="1" t="s">
        <v>786</v>
      </c>
      <c r="B224" s="1" t="str">
        <f t="shared" si="12"/>
        <v>ERC</v>
      </c>
      <c r="C224" s="1" t="str">
        <f t="shared" si="13"/>
        <v>CZ08</v>
      </c>
      <c r="D224" s="1" t="str">
        <f t="shared" si="14"/>
        <v>v03</v>
      </c>
      <c r="E224" s="1" t="str">
        <f t="shared" si="15"/>
        <v>ERC-CZ08-v03</v>
      </c>
      <c r="F224" s="1">
        <v>6.203174166666666</v>
      </c>
    </row>
    <row r="225" spans="1:6" hidden="1" x14ac:dyDescent="0.35">
      <c r="A225" s="1" t="s">
        <v>787</v>
      </c>
      <c r="B225" s="1" t="str">
        <f t="shared" si="12"/>
        <v>ERC</v>
      </c>
      <c r="C225" s="1" t="str">
        <f t="shared" si="13"/>
        <v>CZ08</v>
      </c>
      <c r="D225" s="1" t="str">
        <f t="shared" si="14"/>
        <v>v07</v>
      </c>
      <c r="E225" s="1" t="str">
        <f t="shared" si="15"/>
        <v>ERC-CZ08-v07</v>
      </c>
      <c r="F225" s="1">
        <v>6.2035341666666666</v>
      </c>
    </row>
    <row r="226" spans="1:6" hidden="1" x14ac:dyDescent="0.35">
      <c r="A226" s="1" t="s">
        <v>788</v>
      </c>
      <c r="B226" s="1" t="str">
        <f t="shared" si="12"/>
        <v>ERC</v>
      </c>
      <c r="C226" s="1" t="str">
        <f t="shared" si="13"/>
        <v>CZ08</v>
      </c>
      <c r="D226" s="1" t="str">
        <f t="shared" si="14"/>
        <v>v11</v>
      </c>
      <c r="E226" s="1" t="str">
        <f t="shared" si="15"/>
        <v>ERC-CZ08-v11</v>
      </c>
      <c r="F226" s="1">
        <v>6.1867083333333337</v>
      </c>
    </row>
    <row r="227" spans="1:6" hidden="1" x14ac:dyDescent="0.35">
      <c r="A227" s="1" t="s">
        <v>789</v>
      </c>
      <c r="B227" s="1" t="str">
        <f t="shared" si="12"/>
        <v>ERC</v>
      </c>
      <c r="C227" s="1" t="str">
        <f t="shared" si="13"/>
        <v>CZ08</v>
      </c>
      <c r="D227" s="1" t="str">
        <f t="shared" si="14"/>
        <v>v15</v>
      </c>
      <c r="E227" s="1" t="str">
        <f t="shared" si="15"/>
        <v>ERC-CZ08-v15</v>
      </c>
      <c r="F227" s="1">
        <v>5.8941625000000002</v>
      </c>
    </row>
    <row r="228" spans="1:6" hidden="1" x14ac:dyDescent="0.35">
      <c r="A228" s="1" t="s">
        <v>790</v>
      </c>
      <c r="B228" s="1" t="str">
        <f t="shared" si="12"/>
        <v>ERC</v>
      </c>
      <c r="C228" s="1" t="str">
        <f t="shared" si="13"/>
        <v>CZ09</v>
      </c>
      <c r="D228" s="1" t="str">
        <f t="shared" si="14"/>
        <v>v03</v>
      </c>
      <c r="E228" s="1" t="str">
        <f t="shared" si="15"/>
        <v>ERC-CZ09-v03</v>
      </c>
      <c r="F228" s="1">
        <v>8.3018474999999992</v>
      </c>
    </row>
    <row r="229" spans="1:6" hidden="1" x14ac:dyDescent="0.35">
      <c r="A229" s="1" t="s">
        <v>791</v>
      </c>
      <c r="B229" s="1" t="str">
        <f t="shared" si="12"/>
        <v>ERC</v>
      </c>
      <c r="C229" s="1" t="str">
        <f t="shared" si="13"/>
        <v>CZ09</v>
      </c>
      <c r="D229" s="1" t="str">
        <f t="shared" si="14"/>
        <v>v07</v>
      </c>
      <c r="E229" s="1" t="str">
        <f t="shared" si="15"/>
        <v>ERC-CZ09-v07</v>
      </c>
      <c r="F229" s="1">
        <v>8.3024074999999993</v>
      </c>
    </row>
    <row r="230" spans="1:6" hidden="1" x14ac:dyDescent="0.35">
      <c r="A230" s="1" t="s">
        <v>792</v>
      </c>
      <c r="B230" s="1" t="str">
        <f t="shared" si="12"/>
        <v>ERC</v>
      </c>
      <c r="C230" s="1" t="str">
        <f t="shared" si="13"/>
        <v>CZ09</v>
      </c>
      <c r="D230" s="1" t="str">
        <f t="shared" si="14"/>
        <v>v11</v>
      </c>
      <c r="E230" s="1" t="str">
        <f t="shared" si="15"/>
        <v>ERC-CZ09-v11</v>
      </c>
      <c r="F230" s="1">
        <v>7.9267166666666675</v>
      </c>
    </row>
    <row r="231" spans="1:6" hidden="1" x14ac:dyDescent="0.35">
      <c r="A231" s="1" t="s">
        <v>793</v>
      </c>
      <c r="B231" s="1" t="str">
        <f t="shared" si="12"/>
        <v>ERC</v>
      </c>
      <c r="C231" s="1" t="str">
        <f t="shared" si="13"/>
        <v>CZ09</v>
      </c>
      <c r="D231" s="1" t="str">
        <f t="shared" si="14"/>
        <v>v15</v>
      </c>
      <c r="E231" s="1" t="str">
        <f t="shared" si="15"/>
        <v>ERC-CZ09-v15</v>
      </c>
      <c r="F231" s="1">
        <v>7.6107083333333332</v>
      </c>
    </row>
    <row r="232" spans="1:6" hidden="1" x14ac:dyDescent="0.35">
      <c r="A232" s="1" t="s">
        <v>794</v>
      </c>
      <c r="B232" s="1" t="str">
        <f t="shared" si="12"/>
        <v>ERC</v>
      </c>
      <c r="C232" s="1" t="str">
        <f t="shared" si="13"/>
        <v>CZ10</v>
      </c>
      <c r="D232" s="1" t="str">
        <f t="shared" si="14"/>
        <v>v03</v>
      </c>
      <c r="E232" s="1" t="str">
        <f t="shared" si="15"/>
        <v>ERC-CZ10-v03</v>
      </c>
      <c r="F232" s="1">
        <v>7.3083116666666674</v>
      </c>
    </row>
    <row r="233" spans="1:6" hidden="1" x14ac:dyDescent="0.35">
      <c r="A233" s="1" t="s">
        <v>795</v>
      </c>
      <c r="B233" s="1" t="str">
        <f t="shared" si="12"/>
        <v>ERC</v>
      </c>
      <c r="C233" s="1" t="str">
        <f t="shared" si="13"/>
        <v>CZ10</v>
      </c>
      <c r="D233" s="1" t="str">
        <f t="shared" si="14"/>
        <v>v07</v>
      </c>
      <c r="E233" s="1" t="str">
        <f t="shared" si="15"/>
        <v>ERC-CZ10-v07</v>
      </c>
      <c r="F233" s="1">
        <v>7.2876841666666676</v>
      </c>
    </row>
    <row r="234" spans="1:6" hidden="1" x14ac:dyDescent="0.35">
      <c r="A234" s="1" t="s">
        <v>796</v>
      </c>
      <c r="B234" s="1" t="str">
        <f t="shared" si="12"/>
        <v>ERC</v>
      </c>
      <c r="C234" s="1" t="str">
        <f t="shared" si="13"/>
        <v>CZ10</v>
      </c>
      <c r="D234" s="1" t="str">
        <f t="shared" si="14"/>
        <v>v11</v>
      </c>
      <c r="E234" s="1" t="str">
        <f t="shared" si="15"/>
        <v>ERC-CZ10-v11</v>
      </c>
      <c r="F234" s="1">
        <v>7.0869716666666669</v>
      </c>
    </row>
    <row r="235" spans="1:6" hidden="1" x14ac:dyDescent="0.35">
      <c r="A235" s="1" t="s">
        <v>797</v>
      </c>
      <c r="B235" s="1" t="str">
        <f t="shared" si="12"/>
        <v>ERC</v>
      </c>
      <c r="C235" s="1" t="str">
        <f t="shared" si="13"/>
        <v>CZ10</v>
      </c>
      <c r="D235" s="1" t="str">
        <f t="shared" si="14"/>
        <v>v15</v>
      </c>
      <c r="E235" s="1" t="str">
        <f t="shared" si="15"/>
        <v>ERC-CZ10-v15</v>
      </c>
      <c r="F235" s="1">
        <v>6.9446891666666666</v>
      </c>
    </row>
    <row r="236" spans="1:6" hidden="1" x14ac:dyDescent="0.35">
      <c r="A236" s="1" t="s">
        <v>798</v>
      </c>
      <c r="B236" s="1" t="str">
        <f t="shared" si="12"/>
        <v>ERC</v>
      </c>
      <c r="C236" s="1" t="str">
        <f t="shared" si="13"/>
        <v>CZ11</v>
      </c>
      <c r="D236" s="1" t="str">
        <f t="shared" si="14"/>
        <v>v03</v>
      </c>
      <c r="E236" s="1" t="str">
        <f t="shared" si="15"/>
        <v>ERC-CZ11-v03</v>
      </c>
      <c r="F236" s="1">
        <v>7.6072266666666666</v>
      </c>
    </row>
    <row r="237" spans="1:6" hidden="1" x14ac:dyDescent="0.35">
      <c r="A237" s="1" t="s">
        <v>799</v>
      </c>
      <c r="B237" s="1" t="str">
        <f t="shared" si="12"/>
        <v>ERC</v>
      </c>
      <c r="C237" s="1" t="str">
        <f t="shared" si="13"/>
        <v>CZ11</v>
      </c>
      <c r="D237" s="1" t="str">
        <f t="shared" si="14"/>
        <v>v07</v>
      </c>
      <c r="E237" s="1" t="str">
        <f t="shared" si="15"/>
        <v>ERC-CZ11-v07</v>
      </c>
      <c r="F237" s="1">
        <v>7.5818283333333332</v>
      </c>
    </row>
    <row r="238" spans="1:6" hidden="1" x14ac:dyDescent="0.35">
      <c r="A238" s="1" t="s">
        <v>800</v>
      </c>
      <c r="B238" s="1" t="str">
        <f t="shared" si="12"/>
        <v>ERC</v>
      </c>
      <c r="C238" s="1" t="str">
        <f t="shared" si="13"/>
        <v>CZ11</v>
      </c>
      <c r="D238" s="1" t="str">
        <f t="shared" si="14"/>
        <v>v11</v>
      </c>
      <c r="E238" s="1" t="str">
        <f t="shared" si="15"/>
        <v>ERC-CZ11-v11</v>
      </c>
      <c r="F238" s="1">
        <v>7.3581908333333326</v>
      </c>
    </row>
    <row r="239" spans="1:6" hidden="1" x14ac:dyDescent="0.35">
      <c r="A239" s="1" t="s">
        <v>801</v>
      </c>
      <c r="B239" s="1" t="str">
        <f t="shared" si="12"/>
        <v>ERC</v>
      </c>
      <c r="C239" s="1" t="str">
        <f t="shared" si="13"/>
        <v>CZ11</v>
      </c>
      <c r="D239" s="1" t="str">
        <f t="shared" si="14"/>
        <v>v15</v>
      </c>
      <c r="E239" s="1" t="str">
        <f t="shared" si="15"/>
        <v>ERC-CZ11-v15</v>
      </c>
      <c r="F239" s="1">
        <v>7.2393475</v>
      </c>
    </row>
    <row r="240" spans="1:6" hidden="1" x14ac:dyDescent="0.35">
      <c r="A240" s="1" t="s">
        <v>802</v>
      </c>
      <c r="B240" s="1" t="str">
        <f t="shared" si="12"/>
        <v>ERC</v>
      </c>
      <c r="C240" s="1" t="str">
        <f t="shared" si="13"/>
        <v>CZ12</v>
      </c>
      <c r="D240" s="1" t="str">
        <f t="shared" si="14"/>
        <v>v03</v>
      </c>
      <c r="E240" s="1" t="str">
        <f t="shared" si="15"/>
        <v>ERC-CZ12-v03</v>
      </c>
      <c r="F240" s="1">
        <v>6.4183116666666669</v>
      </c>
    </row>
    <row r="241" spans="1:6" hidden="1" x14ac:dyDescent="0.35">
      <c r="A241" s="1" t="s">
        <v>803</v>
      </c>
      <c r="B241" s="1" t="str">
        <f t="shared" si="12"/>
        <v>ERC</v>
      </c>
      <c r="C241" s="1" t="str">
        <f t="shared" si="13"/>
        <v>CZ12</v>
      </c>
      <c r="D241" s="1" t="str">
        <f t="shared" si="14"/>
        <v>v07</v>
      </c>
      <c r="E241" s="1" t="str">
        <f t="shared" si="15"/>
        <v>ERC-CZ12-v07</v>
      </c>
      <c r="F241" s="1">
        <v>6.3998100000000004</v>
      </c>
    </row>
    <row r="242" spans="1:6" hidden="1" x14ac:dyDescent="0.35">
      <c r="A242" s="1" t="s">
        <v>804</v>
      </c>
      <c r="B242" s="1" t="str">
        <f t="shared" si="12"/>
        <v>ERC</v>
      </c>
      <c r="C242" s="1" t="str">
        <f t="shared" si="13"/>
        <v>CZ12</v>
      </c>
      <c r="D242" s="1" t="str">
        <f t="shared" si="14"/>
        <v>v11</v>
      </c>
      <c r="E242" s="1" t="str">
        <f t="shared" si="15"/>
        <v>ERC-CZ12-v11</v>
      </c>
      <c r="F242" s="1">
        <v>6.2297750000000001</v>
      </c>
    </row>
    <row r="243" spans="1:6" hidden="1" x14ac:dyDescent="0.35">
      <c r="A243" s="1" t="s">
        <v>805</v>
      </c>
      <c r="B243" s="1" t="str">
        <f t="shared" si="12"/>
        <v>ERC</v>
      </c>
      <c r="C243" s="1" t="str">
        <f t="shared" si="13"/>
        <v>CZ12</v>
      </c>
      <c r="D243" s="1" t="str">
        <f t="shared" si="14"/>
        <v>v15</v>
      </c>
      <c r="E243" s="1" t="str">
        <f t="shared" si="15"/>
        <v>ERC-CZ12-v15</v>
      </c>
      <c r="F243" s="1">
        <v>6.0941175000000003</v>
      </c>
    </row>
    <row r="244" spans="1:6" hidden="1" x14ac:dyDescent="0.35">
      <c r="A244" s="1" t="s">
        <v>806</v>
      </c>
      <c r="B244" s="1" t="str">
        <f t="shared" si="12"/>
        <v>ERC</v>
      </c>
      <c r="C244" s="1" t="str">
        <f t="shared" si="13"/>
        <v>CZ13</v>
      </c>
      <c r="D244" s="1" t="str">
        <f t="shared" si="14"/>
        <v>v03</v>
      </c>
      <c r="E244" s="1" t="str">
        <f t="shared" si="15"/>
        <v>ERC-CZ13-v03</v>
      </c>
      <c r="F244" s="1">
        <v>7.4341408333333332</v>
      </c>
    </row>
    <row r="245" spans="1:6" hidden="1" x14ac:dyDescent="0.35">
      <c r="A245" s="1" t="s">
        <v>807</v>
      </c>
      <c r="B245" s="1" t="str">
        <f t="shared" si="12"/>
        <v>ERC</v>
      </c>
      <c r="C245" s="1" t="str">
        <f t="shared" si="13"/>
        <v>CZ13</v>
      </c>
      <c r="D245" s="1" t="str">
        <f t="shared" si="14"/>
        <v>v07</v>
      </c>
      <c r="E245" s="1" t="str">
        <f t="shared" si="15"/>
        <v>ERC-CZ13-v07</v>
      </c>
      <c r="F245" s="1">
        <v>7.4149358333333328</v>
      </c>
    </row>
    <row r="246" spans="1:6" hidden="1" x14ac:dyDescent="0.35">
      <c r="A246" s="1" t="s">
        <v>808</v>
      </c>
      <c r="B246" s="1" t="str">
        <f t="shared" si="12"/>
        <v>ERC</v>
      </c>
      <c r="C246" s="1" t="str">
        <f t="shared" si="13"/>
        <v>CZ13</v>
      </c>
      <c r="D246" s="1" t="str">
        <f t="shared" si="14"/>
        <v>v11</v>
      </c>
      <c r="E246" s="1" t="str">
        <f t="shared" si="15"/>
        <v>ERC-CZ13-v11</v>
      </c>
      <c r="F246" s="1">
        <v>7.2214149999999995</v>
      </c>
    </row>
    <row r="247" spans="1:6" hidden="1" x14ac:dyDescent="0.35">
      <c r="A247" s="1" t="s">
        <v>809</v>
      </c>
      <c r="B247" s="1" t="str">
        <f t="shared" si="12"/>
        <v>ERC</v>
      </c>
      <c r="C247" s="1" t="str">
        <f t="shared" si="13"/>
        <v>CZ13</v>
      </c>
      <c r="D247" s="1" t="str">
        <f t="shared" si="14"/>
        <v>v15</v>
      </c>
      <c r="E247" s="1" t="str">
        <f t="shared" si="15"/>
        <v>ERC-CZ13-v15</v>
      </c>
      <c r="F247" s="1">
        <v>7.0754408333333325</v>
      </c>
    </row>
    <row r="248" spans="1:6" hidden="1" x14ac:dyDescent="0.35">
      <c r="A248" s="1" t="s">
        <v>810</v>
      </c>
      <c r="B248" s="1" t="str">
        <f t="shared" si="12"/>
        <v>ERC</v>
      </c>
      <c r="C248" s="1" t="str">
        <f t="shared" si="13"/>
        <v>CZ14</v>
      </c>
      <c r="D248" s="1" t="str">
        <f t="shared" si="14"/>
        <v>v03</v>
      </c>
      <c r="E248" s="1" t="str">
        <f t="shared" si="15"/>
        <v>ERC-CZ14-v03</v>
      </c>
      <c r="F248" s="1">
        <v>7.890579166666666</v>
      </c>
    </row>
    <row r="249" spans="1:6" hidden="1" x14ac:dyDescent="0.35">
      <c r="A249" s="1" t="s">
        <v>811</v>
      </c>
      <c r="B249" s="1" t="str">
        <f t="shared" si="12"/>
        <v>ERC</v>
      </c>
      <c r="C249" s="1" t="str">
        <f t="shared" si="13"/>
        <v>CZ14</v>
      </c>
      <c r="D249" s="1" t="str">
        <f t="shared" si="14"/>
        <v>v07</v>
      </c>
      <c r="E249" s="1" t="str">
        <f t="shared" si="15"/>
        <v>ERC-CZ14-v07</v>
      </c>
      <c r="F249" s="1">
        <v>7.8676624999999998</v>
      </c>
    </row>
    <row r="250" spans="1:6" hidden="1" x14ac:dyDescent="0.35">
      <c r="A250" s="1" t="s">
        <v>812</v>
      </c>
      <c r="B250" s="1" t="str">
        <f t="shared" si="12"/>
        <v>ERC</v>
      </c>
      <c r="C250" s="1" t="str">
        <f t="shared" si="13"/>
        <v>CZ14</v>
      </c>
      <c r="D250" s="1" t="str">
        <f t="shared" si="14"/>
        <v>v11</v>
      </c>
      <c r="E250" s="1" t="str">
        <f t="shared" si="15"/>
        <v>ERC-CZ14-v11</v>
      </c>
      <c r="F250" s="1">
        <v>7.6563350000000003</v>
      </c>
    </row>
    <row r="251" spans="1:6" hidden="1" x14ac:dyDescent="0.35">
      <c r="A251" s="1" t="s">
        <v>813</v>
      </c>
      <c r="B251" s="1" t="str">
        <f t="shared" si="12"/>
        <v>ERC</v>
      </c>
      <c r="C251" s="1" t="str">
        <f t="shared" si="13"/>
        <v>CZ14</v>
      </c>
      <c r="D251" s="1" t="str">
        <f t="shared" si="14"/>
        <v>v15</v>
      </c>
      <c r="E251" s="1" t="str">
        <f t="shared" si="15"/>
        <v>ERC-CZ14-v15</v>
      </c>
      <c r="F251" s="1">
        <v>7.5304716666666671</v>
      </c>
    </row>
    <row r="252" spans="1:6" hidden="1" x14ac:dyDescent="0.35">
      <c r="A252" s="1" t="s">
        <v>814</v>
      </c>
      <c r="B252" s="1" t="str">
        <f t="shared" si="12"/>
        <v>ERC</v>
      </c>
      <c r="C252" s="1" t="str">
        <f t="shared" si="13"/>
        <v>CZ15</v>
      </c>
      <c r="D252" s="1" t="str">
        <f t="shared" si="14"/>
        <v>v03</v>
      </c>
      <c r="E252" s="1" t="str">
        <f t="shared" si="15"/>
        <v>ERC-CZ15-v03</v>
      </c>
      <c r="F252" s="1">
        <v>10.851908333333332</v>
      </c>
    </row>
    <row r="253" spans="1:6" hidden="1" x14ac:dyDescent="0.35">
      <c r="A253" s="1" t="s">
        <v>815</v>
      </c>
      <c r="B253" s="1" t="str">
        <f t="shared" si="12"/>
        <v>ERC</v>
      </c>
      <c r="C253" s="1" t="str">
        <f t="shared" si="13"/>
        <v>CZ15</v>
      </c>
      <c r="D253" s="1" t="str">
        <f t="shared" si="14"/>
        <v>v07</v>
      </c>
      <c r="E253" s="1" t="str">
        <f t="shared" si="15"/>
        <v>ERC-CZ15-v07</v>
      </c>
      <c r="F253" s="1">
        <v>10.812516666666667</v>
      </c>
    </row>
    <row r="254" spans="1:6" hidden="1" x14ac:dyDescent="0.35">
      <c r="A254" s="1" t="s">
        <v>816</v>
      </c>
      <c r="B254" s="1" t="str">
        <f t="shared" si="12"/>
        <v>ERC</v>
      </c>
      <c r="C254" s="1" t="str">
        <f t="shared" si="13"/>
        <v>CZ15</v>
      </c>
      <c r="D254" s="1" t="str">
        <f t="shared" si="14"/>
        <v>v11</v>
      </c>
      <c r="E254" s="1" t="str">
        <f t="shared" si="15"/>
        <v>ERC-CZ15-v11</v>
      </c>
      <c r="F254" s="1">
        <v>10.261858333333334</v>
      </c>
    </row>
    <row r="255" spans="1:6" hidden="1" x14ac:dyDescent="0.35">
      <c r="A255" s="1" t="s">
        <v>817</v>
      </c>
      <c r="B255" s="1" t="str">
        <f t="shared" si="12"/>
        <v>ERC</v>
      </c>
      <c r="C255" s="1" t="str">
        <f t="shared" si="13"/>
        <v>CZ15</v>
      </c>
      <c r="D255" s="1" t="str">
        <f t="shared" si="14"/>
        <v>v15</v>
      </c>
      <c r="E255" s="1" t="str">
        <f t="shared" si="15"/>
        <v>ERC-CZ15-v15</v>
      </c>
      <c r="F255" s="1">
        <v>10.168066666666666</v>
      </c>
    </row>
    <row r="256" spans="1:6" hidden="1" x14ac:dyDescent="0.35">
      <c r="A256" s="1" t="s">
        <v>818</v>
      </c>
      <c r="B256" s="1" t="str">
        <f t="shared" si="12"/>
        <v>ERC</v>
      </c>
      <c r="C256" s="1" t="str">
        <f t="shared" si="13"/>
        <v>CZ16</v>
      </c>
      <c r="D256" s="1" t="str">
        <f t="shared" si="14"/>
        <v>v03</v>
      </c>
      <c r="E256" s="1" t="str">
        <f t="shared" si="15"/>
        <v>ERC-CZ16-v03</v>
      </c>
      <c r="F256" s="1">
        <v>5.7930550000000007</v>
      </c>
    </row>
    <row r="257" spans="1:6" hidden="1" x14ac:dyDescent="0.35">
      <c r="A257" s="1" t="s">
        <v>819</v>
      </c>
      <c r="B257" s="1" t="str">
        <f t="shared" si="12"/>
        <v>ERC</v>
      </c>
      <c r="C257" s="1" t="str">
        <f t="shared" si="13"/>
        <v>CZ16</v>
      </c>
      <c r="D257" s="1" t="str">
        <f t="shared" si="14"/>
        <v>v07</v>
      </c>
      <c r="E257" s="1" t="str">
        <f t="shared" si="15"/>
        <v>ERC-CZ16-v07</v>
      </c>
      <c r="F257" s="1">
        <v>5.7894666666666668</v>
      </c>
    </row>
    <row r="258" spans="1:6" hidden="1" x14ac:dyDescent="0.35">
      <c r="A258" s="1" t="s">
        <v>820</v>
      </c>
      <c r="B258" s="1" t="str">
        <f t="shared" si="12"/>
        <v>ERC</v>
      </c>
      <c r="C258" s="1" t="str">
        <f t="shared" si="13"/>
        <v>CZ16</v>
      </c>
      <c r="D258" s="1" t="str">
        <f t="shared" si="14"/>
        <v>v11</v>
      </c>
      <c r="E258" s="1" t="str">
        <f t="shared" si="15"/>
        <v>ERC-CZ16-v11</v>
      </c>
      <c r="F258" s="1">
        <v>5.6685108333333334</v>
      </c>
    </row>
    <row r="259" spans="1:6" hidden="1" x14ac:dyDescent="0.35">
      <c r="A259" s="1" t="s">
        <v>821</v>
      </c>
      <c r="B259" s="1" t="str">
        <f t="shared" si="12"/>
        <v>ERC</v>
      </c>
      <c r="C259" s="1" t="str">
        <f t="shared" si="13"/>
        <v>CZ16</v>
      </c>
      <c r="D259" s="1" t="str">
        <f t="shared" si="14"/>
        <v>v15</v>
      </c>
      <c r="E259" s="1" t="str">
        <f t="shared" si="15"/>
        <v>ERC-CZ16-v15</v>
      </c>
      <c r="F259" s="1">
        <v>5.4807083333333333</v>
      </c>
    </row>
    <row r="260" spans="1:6" hidden="1" x14ac:dyDescent="0.35">
      <c r="A260" s="1" t="s">
        <v>822</v>
      </c>
      <c r="B260" s="1" t="str">
        <f t="shared" si="12"/>
        <v>ESe</v>
      </c>
      <c r="C260" s="1" t="str">
        <f t="shared" si="13"/>
        <v>CZ01</v>
      </c>
      <c r="D260" s="1" t="str">
        <f t="shared" si="14"/>
        <v>v03</v>
      </c>
      <c r="E260" s="1" t="str">
        <f t="shared" si="15"/>
        <v>ESe-CZ01-v03</v>
      </c>
      <c r="F260" s="1">
        <v>351.46268616666669</v>
      </c>
    </row>
    <row r="261" spans="1:6" hidden="1" x14ac:dyDescent="0.35">
      <c r="A261" s="1" t="s">
        <v>823</v>
      </c>
      <c r="B261" s="1" t="str">
        <f t="shared" ref="B261:B324" si="16">LEFT(A261,3)</f>
        <v>ESe</v>
      </c>
      <c r="C261" s="1" t="str">
        <f t="shared" ref="C261:C324" si="17">"CZ"&amp;MID(A261,6,2)</f>
        <v>CZ01</v>
      </c>
      <c r="D261" s="1" t="str">
        <f t="shared" ref="D261:D324" si="18">MID(A261,8,3)</f>
        <v>v07</v>
      </c>
      <c r="E261" s="1" t="str">
        <f t="shared" ref="E261:E324" si="19">CONCATENATE(B261,"-",C261,"-",D261)</f>
        <v>ESe-CZ01-v07</v>
      </c>
      <c r="F261" s="1">
        <v>350.78592449999996</v>
      </c>
    </row>
    <row r="262" spans="1:6" hidden="1" x14ac:dyDescent="0.35">
      <c r="A262" s="1" t="s">
        <v>824</v>
      </c>
      <c r="B262" s="1" t="str">
        <f t="shared" si="16"/>
        <v>ESe</v>
      </c>
      <c r="C262" s="1" t="str">
        <f t="shared" si="17"/>
        <v>CZ01</v>
      </c>
      <c r="D262" s="1" t="str">
        <f t="shared" si="18"/>
        <v>v11</v>
      </c>
      <c r="E262" s="1" t="str">
        <f t="shared" si="19"/>
        <v>ESe-CZ01-v11</v>
      </c>
      <c r="F262" s="1">
        <v>349.94986699999993</v>
      </c>
    </row>
    <row r="263" spans="1:6" hidden="1" x14ac:dyDescent="0.35">
      <c r="A263" s="1" t="s">
        <v>825</v>
      </c>
      <c r="B263" s="1" t="str">
        <f t="shared" si="16"/>
        <v>ESe</v>
      </c>
      <c r="C263" s="1" t="str">
        <f t="shared" si="17"/>
        <v>CZ01</v>
      </c>
      <c r="D263" s="1" t="str">
        <f t="shared" si="18"/>
        <v>v15</v>
      </c>
      <c r="E263" s="1" t="str">
        <f t="shared" si="19"/>
        <v>ESe-CZ01-v15</v>
      </c>
      <c r="F263" s="1">
        <v>334.34002616666669</v>
      </c>
    </row>
    <row r="264" spans="1:6" hidden="1" x14ac:dyDescent="0.35">
      <c r="A264" s="1" t="s">
        <v>826</v>
      </c>
      <c r="B264" s="1" t="str">
        <f t="shared" si="16"/>
        <v>ESe</v>
      </c>
      <c r="C264" s="1" t="str">
        <f t="shared" si="17"/>
        <v>CZ02</v>
      </c>
      <c r="D264" s="1" t="str">
        <f t="shared" si="18"/>
        <v>v03</v>
      </c>
      <c r="E264" s="1" t="str">
        <f t="shared" si="19"/>
        <v>ESe-CZ02-v03</v>
      </c>
      <c r="F264" s="1">
        <v>363.25019458333327</v>
      </c>
    </row>
    <row r="265" spans="1:6" hidden="1" x14ac:dyDescent="0.35">
      <c r="A265" s="1" t="s">
        <v>827</v>
      </c>
      <c r="B265" s="1" t="str">
        <f t="shared" si="16"/>
        <v>ESe</v>
      </c>
      <c r="C265" s="1" t="str">
        <f t="shared" si="17"/>
        <v>CZ02</v>
      </c>
      <c r="D265" s="1" t="str">
        <f t="shared" si="18"/>
        <v>v07</v>
      </c>
      <c r="E265" s="1" t="str">
        <f t="shared" si="19"/>
        <v>ESe-CZ02-v07</v>
      </c>
      <c r="F265" s="1">
        <v>361.70810041666653</v>
      </c>
    </row>
    <row r="266" spans="1:6" hidden="1" x14ac:dyDescent="0.35">
      <c r="A266" s="1" t="s">
        <v>828</v>
      </c>
      <c r="B266" s="1" t="str">
        <f t="shared" si="16"/>
        <v>ESe</v>
      </c>
      <c r="C266" s="1" t="str">
        <f t="shared" si="17"/>
        <v>CZ02</v>
      </c>
      <c r="D266" s="1" t="str">
        <f t="shared" si="18"/>
        <v>v11</v>
      </c>
      <c r="E266" s="1" t="str">
        <f t="shared" si="19"/>
        <v>ESe-CZ02-v11</v>
      </c>
      <c r="F266" s="1">
        <v>360.07825233333324</v>
      </c>
    </row>
    <row r="267" spans="1:6" hidden="1" x14ac:dyDescent="0.35">
      <c r="A267" s="1" t="s">
        <v>829</v>
      </c>
      <c r="B267" s="1" t="str">
        <f t="shared" si="16"/>
        <v>ESe</v>
      </c>
      <c r="C267" s="1" t="str">
        <f t="shared" si="17"/>
        <v>CZ02</v>
      </c>
      <c r="D267" s="1" t="str">
        <f t="shared" si="18"/>
        <v>v15</v>
      </c>
      <c r="E267" s="1" t="str">
        <f t="shared" si="19"/>
        <v>ESe-CZ02-v15</v>
      </c>
      <c r="F267" s="1">
        <v>348.51422108333327</v>
      </c>
    </row>
    <row r="268" spans="1:6" hidden="1" x14ac:dyDescent="0.35">
      <c r="A268" s="1" t="s">
        <v>830</v>
      </c>
      <c r="B268" s="1" t="str">
        <f t="shared" si="16"/>
        <v>ESe</v>
      </c>
      <c r="C268" s="1" t="str">
        <f t="shared" si="17"/>
        <v>CZ03</v>
      </c>
      <c r="D268" s="1" t="str">
        <f t="shared" si="18"/>
        <v>v03</v>
      </c>
      <c r="E268" s="1" t="str">
        <f t="shared" si="19"/>
        <v>ESe-CZ03-v03</v>
      </c>
      <c r="F268" s="1">
        <v>432.93190516666647</v>
      </c>
    </row>
    <row r="269" spans="1:6" hidden="1" x14ac:dyDescent="0.35">
      <c r="A269" s="1" t="s">
        <v>831</v>
      </c>
      <c r="B269" s="1" t="str">
        <f t="shared" si="16"/>
        <v>ESe</v>
      </c>
      <c r="C269" s="1" t="str">
        <f t="shared" si="17"/>
        <v>CZ03</v>
      </c>
      <c r="D269" s="1" t="str">
        <f t="shared" si="18"/>
        <v>v07</v>
      </c>
      <c r="E269" s="1" t="str">
        <f t="shared" si="19"/>
        <v>ESe-CZ03-v07</v>
      </c>
      <c r="F269" s="1">
        <v>431.97875683333336</v>
      </c>
    </row>
    <row r="270" spans="1:6" hidden="1" x14ac:dyDescent="0.35">
      <c r="A270" s="1" t="s">
        <v>832</v>
      </c>
      <c r="B270" s="1" t="str">
        <f t="shared" si="16"/>
        <v>ESe</v>
      </c>
      <c r="C270" s="1" t="str">
        <f t="shared" si="17"/>
        <v>CZ03</v>
      </c>
      <c r="D270" s="1" t="str">
        <f t="shared" si="18"/>
        <v>v11</v>
      </c>
      <c r="E270" s="1" t="str">
        <f t="shared" si="19"/>
        <v>ESe-CZ03-v11</v>
      </c>
      <c r="F270" s="1">
        <v>430.97725933333322</v>
      </c>
    </row>
    <row r="271" spans="1:6" hidden="1" x14ac:dyDescent="0.35">
      <c r="A271" s="1" t="s">
        <v>833</v>
      </c>
      <c r="B271" s="1" t="str">
        <f t="shared" si="16"/>
        <v>ESe</v>
      </c>
      <c r="C271" s="1" t="str">
        <f t="shared" si="17"/>
        <v>CZ03</v>
      </c>
      <c r="D271" s="1" t="str">
        <f t="shared" si="18"/>
        <v>v15</v>
      </c>
      <c r="E271" s="1" t="str">
        <f t="shared" si="19"/>
        <v>ESe-CZ03-v15</v>
      </c>
      <c r="F271" s="1">
        <v>368.29551358333322</v>
      </c>
    </row>
    <row r="272" spans="1:6" hidden="1" x14ac:dyDescent="0.35">
      <c r="A272" s="1" t="s">
        <v>834</v>
      </c>
      <c r="B272" s="1" t="str">
        <f t="shared" si="16"/>
        <v>ESe</v>
      </c>
      <c r="C272" s="1" t="str">
        <f t="shared" si="17"/>
        <v>CZ04</v>
      </c>
      <c r="D272" s="1" t="str">
        <f t="shared" si="18"/>
        <v>v03</v>
      </c>
      <c r="E272" s="1" t="str">
        <f t="shared" si="19"/>
        <v>ESe-CZ04-v03</v>
      </c>
      <c r="F272" s="1">
        <v>405.63654025000005</v>
      </c>
    </row>
    <row r="273" spans="1:6" hidden="1" x14ac:dyDescent="0.35">
      <c r="A273" s="1" t="s">
        <v>835</v>
      </c>
      <c r="B273" s="1" t="str">
        <f t="shared" si="16"/>
        <v>ESe</v>
      </c>
      <c r="C273" s="1" t="str">
        <f t="shared" si="17"/>
        <v>CZ04</v>
      </c>
      <c r="D273" s="1" t="str">
        <f t="shared" si="18"/>
        <v>v07</v>
      </c>
      <c r="E273" s="1" t="str">
        <f t="shared" si="19"/>
        <v>ESe-CZ04-v07</v>
      </c>
      <c r="F273" s="1">
        <v>404.36729391666671</v>
      </c>
    </row>
    <row r="274" spans="1:6" hidden="1" x14ac:dyDescent="0.35">
      <c r="A274" s="1" t="s">
        <v>836</v>
      </c>
      <c r="B274" s="1" t="str">
        <f t="shared" si="16"/>
        <v>ESe</v>
      </c>
      <c r="C274" s="1" t="str">
        <f t="shared" si="17"/>
        <v>CZ04</v>
      </c>
      <c r="D274" s="1" t="str">
        <f t="shared" si="18"/>
        <v>v11</v>
      </c>
      <c r="E274" s="1" t="str">
        <f t="shared" si="19"/>
        <v>ESe-CZ04-v11</v>
      </c>
      <c r="F274" s="1">
        <v>403.02910591666665</v>
      </c>
    </row>
    <row r="275" spans="1:6" hidden="1" x14ac:dyDescent="0.35">
      <c r="A275" s="1" t="s">
        <v>837</v>
      </c>
      <c r="B275" s="1" t="str">
        <f t="shared" si="16"/>
        <v>ESe</v>
      </c>
      <c r="C275" s="1" t="str">
        <f t="shared" si="17"/>
        <v>CZ04</v>
      </c>
      <c r="D275" s="1" t="str">
        <f t="shared" si="18"/>
        <v>v15</v>
      </c>
      <c r="E275" s="1" t="str">
        <f t="shared" si="19"/>
        <v>ESe-CZ04-v15</v>
      </c>
      <c r="F275" s="1">
        <v>362.66958374999984</v>
      </c>
    </row>
    <row r="276" spans="1:6" hidden="1" x14ac:dyDescent="0.35">
      <c r="A276" s="1" t="s">
        <v>838</v>
      </c>
      <c r="B276" s="1" t="str">
        <f t="shared" si="16"/>
        <v>ESe</v>
      </c>
      <c r="C276" s="1" t="str">
        <f t="shared" si="17"/>
        <v>CZ05</v>
      </c>
      <c r="D276" s="1" t="str">
        <f t="shared" si="18"/>
        <v>v03</v>
      </c>
      <c r="E276" s="1" t="str">
        <f t="shared" si="19"/>
        <v>ESe-CZ05-v03</v>
      </c>
      <c r="F276" s="1">
        <v>419.72436966666658</v>
      </c>
    </row>
    <row r="277" spans="1:6" hidden="1" x14ac:dyDescent="0.35">
      <c r="A277" s="1" t="s">
        <v>839</v>
      </c>
      <c r="B277" s="1" t="str">
        <f t="shared" si="16"/>
        <v>ESe</v>
      </c>
      <c r="C277" s="1" t="str">
        <f t="shared" si="17"/>
        <v>CZ05</v>
      </c>
      <c r="D277" s="1" t="str">
        <f t="shared" si="18"/>
        <v>v07</v>
      </c>
      <c r="E277" s="1" t="str">
        <f t="shared" si="19"/>
        <v>ESe-CZ05-v07</v>
      </c>
      <c r="F277" s="1">
        <v>418.91799299999997</v>
      </c>
    </row>
    <row r="278" spans="1:6" hidden="1" x14ac:dyDescent="0.35">
      <c r="A278" s="1" t="s">
        <v>840</v>
      </c>
      <c r="B278" s="1" t="str">
        <f t="shared" si="16"/>
        <v>ESe</v>
      </c>
      <c r="C278" s="1" t="str">
        <f t="shared" si="17"/>
        <v>CZ05</v>
      </c>
      <c r="D278" s="1" t="str">
        <f t="shared" si="18"/>
        <v>v11</v>
      </c>
      <c r="E278" s="1" t="str">
        <f t="shared" si="19"/>
        <v>ESe-CZ05-v11</v>
      </c>
      <c r="F278" s="1">
        <v>418.8871360833333</v>
      </c>
    </row>
    <row r="279" spans="1:6" hidden="1" x14ac:dyDescent="0.35">
      <c r="A279" s="1" t="s">
        <v>841</v>
      </c>
      <c r="B279" s="1" t="str">
        <f t="shared" si="16"/>
        <v>ESe</v>
      </c>
      <c r="C279" s="1" t="str">
        <f t="shared" si="17"/>
        <v>CZ05</v>
      </c>
      <c r="D279" s="1" t="str">
        <f t="shared" si="18"/>
        <v>v15</v>
      </c>
      <c r="E279" s="1" t="str">
        <f t="shared" si="19"/>
        <v>ESe-CZ05-v15</v>
      </c>
      <c r="F279" s="1">
        <v>356.61070774999996</v>
      </c>
    </row>
    <row r="280" spans="1:6" hidden="1" x14ac:dyDescent="0.35">
      <c r="A280" s="1" t="s">
        <v>842</v>
      </c>
      <c r="B280" s="1" t="str">
        <f t="shared" si="16"/>
        <v>ESe</v>
      </c>
      <c r="C280" s="1" t="str">
        <f t="shared" si="17"/>
        <v>CZ06</v>
      </c>
      <c r="D280" s="1" t="str">
        <f t="shared" si="18"/>
        <v>v03</v>
      </c>
      <c r="E280" s="1" t="str">
        <f t="shared" si="19"/>
        <v>ESe-CZ06-v03</v>
      </c>
      <c r="F280" s="1">
        <v>471.28160174999999</v>
      </c>
    </row>
    <row r="281" spans="1:6" hidden="1" x14ac:dyDescent="0.35">
      <c r="A281" s="1" t="s">
        <v>843</v>
      </c>
      <c r="B281" s="1" t="str">
        <f t="shared" si="16"/>
        <v>ESe</v>
      </c>
      <c r="C281" s="1" t="str">
        <f t="shared" si="17"/>
        <v>CZ06</v>
      </c>
      <c r="D281" s="1" t="str">
        <f t="shared" si="18"/>
        <v>v07</v>
      </c>
      <c r="E281" s="1" t="str">
        <f t="shared" si="19"/>
        <v>ESe-CZ06-v07</v>
      </c>
      <c r="F281" s="1">
        <v>471.28160174999999</v>
      </c>
    </row>
    <row r="282" spans="1:6" hidden="1" x14ac:dyDescent="0.35">
      <c r="A282" s="1" t="s">
        <v>844</v>
      </c>
      <c r="B282" s="1" t="str">
        <f t="shared" si="16"/>
        <v>ESe</v>
      </c>
      <c r="C282" s="1" t="str">
        <f t="shared" si="17"/>
        <v>CZ06</v>
      </c>
      <c r="D282" s="1" t="str">
        <f t="shared" si="18"/>
        <v>v11</v>
      </c>
      <c r="E282" s="1" t="str">
        <f t="shared" si="19"/>
        <v>ESe-CZ06-v11</v>
      </c>
      <c r="F282" s="1">
        <v>471.24382925000003</v>
      </c>
    </row>
    <row r="283" spans="1:6" hidden="1" x14ac:dyDescent="0.35">
      <c r="A283" s="1" t="s">
        <v>845</v>
      </c>
      <c r="B283" s="1" t="str">
        <f t="shared" si="16"/>
        <v>ESe</v>
      </c>
      <c r="C283" s="1" t="str">
        <f t="shared" si="17"/>
        <v>CZ06</v>
      </c>
      <c r="D283" s="1" t="str">
        <f t="shared" si="18"/>
        <v>v15</v>
      </c>
      <c r="E283" s="1" t="str">
        <f t="shared" si="19"/>
        <v>ESe-CZ06-v15</v>
      </c>
      <c r="F283" s="1">
        <v>403.17780758333339</v>
      </c>
    </row>
    <row r="284" spans="1:6" hidden="1" x14ac:dyDescent="0.35">
      <c r="A284" s="1" t="s">
        <v>846</v>
      </c>
      <c r="B284" s="1" t="str">
        <f t="shared" si="16"/>
        <v>ESe</v>
      </c>
      <c r="C284" s="1" t="str">
        <f t="shared" si="17"/>
        <v>CZ07</v>
      </c>
      <c r="D284" s="1" t="str">
        <f t="shared" si="18"/>
        <v>v03</v>
      </c>
      <c r="E284" s="1" t="str">
        <f t="shared" si="19"/>
        <v>ESe-CZ07-v03</v>
      </c>
      <c r="F284" s="1">
        <v>464.72962508333319</v>
      </c>
    </row>
    <row r="285" spans="1:6" hidden="1" x14ac:dyDescent="0.35">
      <c r="A285" s="1" t="s">
        <v>847</v>
      </c>
      <c r="B285" s="1" t="str">
        <f t="shared" si="16"/>
        <v>ESe</v>
      </c>
      <c r="C285" s="1" t="str">
        <f t="shared" si="17"/>
        <v>CZ07</v>
      </c>
      <c r="D285" s="1" t="str">
        <f t="shared" si="18"/>
        <v>v07</v>
      </c>
      <c r="E285" s="1" t="str">
        <f t="shared" si="19"/>
        <v>ESe-CZ07-v07</v>
      </c>
      <c r="F285" s="1">
        <v>464.72962508333319</v>
      </c>
    </row>
    <row r="286" spans="1:6" hidden="1" x14ac:dyDescent="0.35">
      <c r="A286" s="1" t="s">
        <v>848</v>
      </c>
      <c r="B286" s="1" t="str">
        <f t="shared" si="16"/>
        <v>ESe</v>
      </c>
      <c r="C286" s="1" t="str">
        <f t="shared" si="17"/>
        <v>CZ07</v>
      </c>
      <c r="D286" s="1" t="str">
        <f t="shared" si="18"/>
        <v>v11</v>
      </c>
      <c r="E286" s="1" t="str">
        <f t="shared" si="19"/>
        <v>ESe-CZ07-v11</v>
      </c>
      <c r="F286" s="1">
        <v>463.54801425000011</v>
      </c>
    </row>
    <row r="287" spans="1:6" hidden="1" x14ac:dyDescent="0.35">
      <c r="A287" s="1" t="s">
        <v>849</v>
      </c>
      <c r="B287" s="1" t="str">
        <f t="shared" si="16"/>
        <v>ESe</v>
      </c>
      <c r="C287" s="1" t="str">
        <f t="shared" si="17"/>
        <v>CZ07</v>
      </c>
      <c r="D287" s="1" t="str">
        <f t="shared" si="18"/>
        <v>v15</v>
      </c>
      <c r="E287" s="1" t="str">
        <f t="shared" si="19"/>
        <v>ESe-CZ07-v15</v>
      </c>
      <c r="F287" s="1">
        <v>395.53640308333337</v>
      </c>
    </row>
    <row r="288" spans="1:6" hidden="1" x14ac:dyDescent="0.35">
      <c r="A288" s="1" t="s">
        <v>850</v>
      </c>
      <c r="B288" s="1" t="str">
        <f t="shared" si="16"/>
        <v>ESe</v>
      </c>
      <c r="C288" s="1" t="str">
        <f t="shared" si="17"/>
        <v>CZ08</v>
      </c>
      <c r="D288" s="1" t="str">
        <f t="shared" si="18"/>
        <v>v03</v>
      </c>
      <c r="E288" s="1" t="str">
        <f t="shared" si="19"/>
        <v>ESe-CZ08-v03</v>
      </c>
      <c r="F288" s="1">
        <v>438.33321583333327</v>
      </c>
    </row>
    <row r="289" spans="1:6" hidden="1" x14ac:dyDescent="0.35">
      <c r="A289" s="1" t="s">
        <v>851</v>
      </c>
      <c r="B289" s="1" t="str">
        <f t="shared" si="16"/>
        <v>ESe</v>
      </c>
      <c r="C289" s="1" t="str">
        <f t="shared" si="17"/>
        <v>CZ08</v>
      </c>
      <c r="D289" s="1" t="str">
        <f t="shared" si="18"/>
        <v>v07</v>
      </c>
      <c r="E289" s="1" t="str">
        <f t="shared" si="19"/>
        <v>ESe-CZ08-v07</v>
      </c>
      <c r="F289" s="1">
        <v>438.33321583333327</v>
      </c>
    </row>
    <row r="290" spans="1:6" hidden="1" x14ac:dyDescent="0.35">
      <c r="A290" s="1" t="s">
        <v>852</v>
      </c>
      <c r="B290" s="1" t="str">
        <f t="shared" si="16"/>
        <v>ESe</v>
      </c>
      <c r="C290" s="1" t="str">
        <f t="shared" si="17"/>
        <v>CZ08</v>
      </c>
      <c r="D290" s="1" t="str">
        <f t="shared" si="18"/>
        <v>v11</v>
      </c>
      <c r="E290" s="1" t="str">
        <f t="shared" si="19"/>
        <v>ESe-CZ08-v11</v>
      </c>
      <c r="F290" s="1">
        <v>436.78411499999993</v>
      </c>
    </row>
    <row r="291" spans="1:6" hidden="1" x14ac:dyDescent="0.35">
      <c r="A291" s="1" t="s">
        <v>853</v>
      </c>
      <c r="B291" s="1" t="str">
        <f t="shared" si="16"/>
        <v>ESe</v>
      </c>
      <c r="C291" s="1" t="str">
        <f t="shared" si="17"/>
        <v>CZ08</v>
      </c>
      <c r="D291" s="1" t="str">
        <f t="shared" si="18"/>
        <v>v15</v>
      </c>
      <c r="E291" s="1" t="str">
        <f t="shared" si="19"/>
        <v>ESe-CZ08-v15</v>
      </c>
      <c r="F291" s="1">
        <v>395.46543750000001</v>
      </c>
    </row>
    <row r="292" spans="1:6" hidden="1" x14ac:dyDescent="0.35">
      <c r="A292" s="1" t="s">
        <v>854</v>
      </c>
      <c r="B292" s="1" t="str">
        <f t="shared" si="16"/>
        <v>ESe</v>
      </c>
      <c r="C292" s="1" t="str">
        <f t="shared" si="17"/>
        <v>CZ09</v>
      </c>
      <c r="D292" s="1" t="str">
        <f t="shared" si="18"/>
        <v>v03</v>
      </c>
      <c r="E292" s="1" t="str">
        <f t="shared" si="19"/>
        <v>ESe-CZ09-v03</v>
      </c>
      <c r="F292" s="1">
        <v>551.06556916666671</v>
      </c>
    </row>
    <row r="293" spans="1:6" hidden="1" x14ac:dyDescent="0.35">
      <c r="A293" s="1" t="s">
        <v>855</v>
      </c>
      <c r="B293" s="1" t="str">
        <f t="shared" si="16"/>
        <v>ESe</v>
      </c>
      <c r="C293" s="1" t="str">
        <f t="shared" si="17"/>
        <v>CZ09</v>
      </c>
      <c r="D293" s="1" t="str">
        <f t="shared" si="18"/>
        <v>v07</v>
      </c>
      <c r="E293" s="1" t="str">
        <f t="shared" si="19"/>
        <v>ESe-CZ09-v07</v>
      </c>
      <c r="F293" s="1">
        <v>551.06556916666671</v>
      </c>
    </row>
    <row r="294" spans="1:6" hidden="1" x14ac:dyDescent="0.35">
      <c r="A294" s="1" t="s">
        <v>856</v>
      </c>
      <c r="B294" s="1" t="str">
        <f t="shared" si="16"/>
        <v>ESe</v>
      </c>
      <c r="C294" s="1" t="str">
        <f t="shared" si="17"/>
        <v>CZ09</v>
      </c>
      <c r="D294" s="1" t="str">
        <f t="shared" si="18"/>
        <v>v11</v>
      </c>
      <c r="E294" s="1" t="str">
        <f t="shared" si="19"/>
        <v>ESe-CZ09-v11</v>
      </c>
      <c r="F294" s="1">
        <v>543.85969250000005</v>
      </c>
    </row>
    <row r="295" spans="1:6" hidden="1" x14ac:dyDescent="0.35">
      <c r="A295" s="1" t="s">
        <v>857</v>
      </c>
      <c r="B295" s="1" t="str">
        <f t="shared" si="16"/>
        <v>ESe</v>
      </c>
      <c r="C295" s="1" t="str">
        <f t="shared" si="17"/>
        <v>CZ09</v>
      </c>
      <c r="D295" s="1" t="str">
        <f t="shared" si="18"/>
        <v>v15</v>
      </c>
      <c r="E295" s="1" t="str">
        <f t="shared" si="19"/>
        <v>ESe-CZ09-v15</v>
      </c>
      <c r="F295" s="1">
        <v>499.07258666666672</v>
      </c>
    </row>
    <row r="296" spans="1:6" hidden="1" x14ac:dyDescent="0.35">
      <c r="A296" s="1" t="s">
        <v>858</v>
      </c>
      <c r="B296" s="1" t="str">
        <f t="shared" si="16"/>
        <v>ESe</v>
      </c>
      <c r="C296" s="1" t="str">
        <f t="shared" si="17"/>
        <v>CZ10</v>
      </c>
      <c r="D296" s="1" t="str">
        <f t="shared" si="18"/>
        <v>v03</v>
      </c>
      <c r="E296" s="1" t="str">
        <f t="shared" si="19"/>
        <v>ESe-CZ10-v03</v>
      </c>
      <c r="F296" s="1">
        <v>474.7968483333334</v>
      </c>
    </row>
    <row r="297" spans="1:6" hidden="1" x14ac:dyDescent="0.35">
      <c r="A297" s="1" t="s">
        <v>859</v>
      </c>
      <c r="B297" s="1" t="str">
        <f t="shared" si="16"/>
        <v>ESe</v>
      </c>
      <c r="C297" s="1" t="str">
        <f t="shared" si="17"/>
        <v>CZ10</v>
      </c>
      <c r="D297" s="1" t="str">
        <f t="shared" si="18"/>
        <v>v07</v>
      </c>
      <c r="E297" s="1" t="str">
        <f t="shared" si="19"/>
        <v>ESe-CZ10-v07</v>
      </c>
      <c r="F297" s="1">
        <v>472.9106808333334</v>
      </c>
    </row>
    <row r="298" spans="1:6" hidden="1" x14ac:dyDescent="0.35">
      <c r="A298" s="1" t="s">
        <v>860</v>
      </c>
      <c r="B298" s="1" t="str">
        <f t="shared" si="16"/>
        <v>ESe</v>
      </c>
      <c r="C298" s="1" t="str">
        <f t="shared" si="17"/>
        <v>CZ10</v>
      </c>
      <c r="D298" s="1" t="str">
        <f t="shared" si="18"/>
        <v>v11</v>
      </c>
      <c r="E298" s="1" t="str">
        <f t="shared" si="19"/>
        <v>ESe-CZ10-v11</v>
      </c>
      <c r="F298" s="1">
        <v>470.96189999999984</v>
      </c>
    </row>
    <row r="299" spans="1:6" hidden="1" x14ac:dyDescent="0.35">
      <c r="A299" s="1" t="s">
        <v>861</v>
      </c>
      <c r="B299" s="1" t="str">
        <f t="shared" si="16"/>
        <v>ESe</v>
      </c>
      <c r="C299" s="1" t="str">
        <f t="shared" si="17"/>
        <v>CZ10</v>
      </c>
      <c r="D299" s="1" t="str">
        <f t="shared" si="18"/>
        <v>v15</v>
      </c>
      <c r="E299" s="1" t="str">
        <f t="shared" si="19"/>
        <v>ESe-CZ10-v15</v>
      </c>
      <c r="F299" s="1">
        <v>458.90729583333314</v>
      </c>
    </row>
    <row r="300" spans="1:6" hidden="1" x14ac:dyDescent="0.35">
      <c r="A300" s="1" t="s">
        <v>862</v>
      </c>
      <c r="B300" s="1" t="str">
        <f t="shared" si="16"/>
        <v>ESe</v>
      </c>
      <c r="C300" s="1" t="str">
        <f t="shared" si="17"/>
        <v>CZ11</v>
      </c>
      <c r="D300" s="1" t="str">
        <f t="shared" si="18"/>
        <v>v03</v>
      </c>
      <c r="E300" s="1" t="str">
        <f t="shared" si="19"/>
        <v>ESe-CZ11-v03</v>
      </c>
      <c r="F300" s="1">
        <v>486.94551916666677</v>
      </c>
    </row>
    <row r="301" spans="1:6" hidden="1" x14ac:dyDescent="0.35">
      <c r="A301" s="1" t="s">
        <v>863</v>
      </c>
      <c r="B301" s="1" t="str">
        <f t="shared" si="16"/>
        <v>ESe</v>
      </c>
      <c r="C301" s="1" t="str">
        <f t="shared" si="17"/>
        <v>CZ11</v>
      </c>
      <c r="D301" s="1" t="str">
        <f t="shared" si="18"/>
        <v>v07</v>
      </c>
      <c r="E301" s="1" t="str">
        <f t="shared" si="19"/>
        <v>ESe-CZ11-v07</v>
      </c>
      <c r="F301" s="1">
        <v>484.98407833333334</v>
      </c>
    </row>
    <row r="302" spans="1:6" hidden="1" x14ac:dyDescent="0.35">
      <c r="A302" s="1" t="s">
        <v>864</v>
      </c>
      <c r="B302" s="1" t="str">
        <f t="shared" si="16"/>
        <v>ESe</v>
      </c>
      <c r="C302" s="1" t="str">
        <f t="shared" si="17"/>
        <v>CZ11</v>
      </c>
      <c r="D302" s="1" t="str">
        <f t="shared" si="18"/>
        <v>v11</v>
      </c>
      <c r="E302" s="1" t="str">
        <f t="shared" si="19"/>
        <v>ESe-CZ11-v11</v>
      </c>
      <c r="F302" s="1">
        <v>471.89264666666651</v>
      </c>
    </row>
    <row r="303" spans="1:6" hidden="1" x14ac:dyDescent="0.35">
      <c r="A303" s="1" t="s">
        <v>865</v>
      </c>
      <c r="B303" s="1" t="str">
        <f t="shared" si="16"/>
        <v>ESe</v>
      </c>
      <c r="C303" s="1" t="str">
        <f t="shared" si="17"/>
        <v>CZ11</v>
      </c>
      <c r="D303" s="1" t="str">
        <f t="shared" si="18"/>
        <v>v15</v>
      </c>
      <c r="E303" s="1" t="str">
        <f t="shared" si="19"/>
        <v>ESe-CZ11-v15</v>
      </c>
      <c r="F303" s="1">
        <v>457.34746416666667</v>
      </c>
    </row>
    <row r="304" spans="1:6" hidden="1" x14ac:dyDescent="0.35">
      <c r="A304" s="1" t="s">
        <v>866</v>
      </c>
      <c r="B304" s="1" t="str">
        <f t="shared" si="16"/>
        <v>ESe</v>
      </c>
      <c r="C304" s="1" t="str">
        <f t="shared" si="17"/>
        <v>CZ12</v>
      </c>
      <c r="D304" s="1" t="str">
        <f t="shared" si="18"/>
        <v>v03</v>
      </c>
      <c r="E304" s="1" t="str">
        <f t="shared" si="19"/>
        <v>ESe-CZ12-v03</v>
      </c>
      <c r="F304" s="1">
        <v>422.56992499999996</v>
      </c>
    </row>
    <row r="305" spans="1:6" hidden="1" x14ac:dyDescent="0.35">
      <c r="A305" s="1" t="s">
        <v>867</v>
      </c>
      <c r="B305" s="1" t="str">
        <f t="shared" si="16"/>
        <v>ESe</v>
      </c>
      <c r="C305" s="1" t="str">
        <f t="shared" si="17"/>
        <v>CZ12</v>
      </c>
      <c r="D305" s="1" t="str">
        <f t="shared" si="18"/>
        <v>v07</v>
      </c>
      <c r="E305" s="1" t="str">
        <f t="shared" si="19"/>
        <v>ESe-CZ12-v07</v>
      </c>
      <c r="F305" s="1">
        <v>420.84969083333328</v>
      </c>
    </row>
    <row r="306" spans="1:6" hidden="1" x14ac:dyDescent="0.35">
      <c r="A306" s="1" t="s">
        <v>868</v>
      </c>
      <c r="B306" s="1" t="str">
        <f t="shared" si="16"/>
        <v>ESe</v>
      </c>
      <c r="C306" s="1" t="str">
        <f t="shared" si="17"/>
        <v>CZ12</v>
      </c>
      <c r="D306" s="1" t="str">
        <f t="shared" si="18"/>
        <v>v11</v>
      </c>
      <c r="E306" s="1" t="str">
        <f t="shared" si="19"/>
        <v>ESe-CZ12-v11</v>
      </c>
      <c r="F306" s="1">
        <v>416.01624250000009</v>
      </c>
    </row>
    <row r="307" spans="1:6" hidden="1" x14ac:dyDescent="0.35">
      <c r="A307" s="1" t="s">
        <v>869</v>
      </c>
      <c r="B307" s="1" t="str">
        <f t="shared" si="16"/>
        <v>ESe</v>
      </c>
      <c r="C307" s="1" t="str">
        <f t="shared" si="17"/>
        <v>CZ12</v>
      </c>
      <c r="D307" s="1" t="str">
        <f t="shared" si="18"/>
        <v>v15</v>
      </c>
      <c r="E307" s="1" t="str">
        <f t="shared" si="19"/>
        <v>ESe-CZ12-v15</v>
      </c>
      <c r="F307" s="1">
        <v>403.05043458333324</v>
      </c>
    </row>
    <row r="308" spans="1:6" hidden="1" x14ac:dyDescent="0.35">
      <c r="A308" s="1" t="s">
        <v>870</v>
      </c>
      <c r="B308" s="1" t="str">
        <f t="shared" si="16"/>
        <v>ESe</v>
      </c>
      <c r="C308" s="1" t="str">
        <f t="shared" si="17"/>
        <v>CZ13</v>
      </c>
      <c r="D308" s="1" t="str">
        <f t="shared" si="18"/>
        <v>v03</v>
      </c>
      <c r="E308" s="1" t="str">
        <f t="shared" si="19"/>
        <v>ESe-CZ13-v03</v>
      </c>
      <c r="F308" s="1">
        <v>477.99802666666659</v>
      </c>
    </row>
    <row r="309" spans="1:6" hidden="1" x14ac:dyDescent="0.35">
      <c r="A309" s="1" t="s">
        <v>871</v>
      </c>
      <c r="B309" s="1" t="str">
        <f t="shared" si="16"/>
        <v>ESe</v>
      </c>
      <c r="C309" s="1" t="str">
        <f t="shared" si="17"/>
        <v>CZ13</v>
      </c>
      <c r="D309" s="1" t="str">
        <f t="shared" si="18"/>
        <v>v07</v>
      </c>
      <c r="E309" s="1" t="str">
        <f t="shared" si="19"/>
        <v>ESe-CZ13-v07</v>
      </c>
      <c r="F309" s="1">
        <v>476.35207500000018</v>
      </c>
    </row>
    <row r="310" spans="1:6" hidden="1" x14ac:dyDescent="0.35">
      <c r="A310" s="1" t="s">
        <v>872</v>
      </c>
      <c r="B310" s="1" t="str">
        <f t="shared" si="16"/>
        <v>ESe</v>
      </c>
      <c r="C310" s="1" t="str">
        <f t="shared" si="17"/>
        <v>CZ13</v>
      </c>
      <c r="D310" s="1" t="str">
        <f t="shared" si="18"/>
        <v>v11</v>
      </c>
      <c r="E310" s="1" t="str">
        <f t="shared" si="19"/>
        <v>ESe-CZ13-v11</v>
      </c>
      <c r="F310" s="1">
        <v>467.44702416666661</v>
      </c>
    </row>
    <row r="311" spans="1:6" hidden="1" x14ac:dyDescent="0.35">
      <c r="A311" s="1" t="s">
        <v>873</v>
      </c>
      <c r="B311" s="1" t="str">
        <f t="shared" si="16"/>
        <v>ESe</v>
      </c>
      <c r="C311" s="1" t="str">
        <f t="shared" si="17"/>
        <v>CZ13</v>
      </c>
      <c r="D311" s="1" t="str">
        <f t="shared" si="18"/>
        <v>v15</v>
      </c>
      <c r="E311" s="1" t="str">
        <f t="shared" si="19"/>
        <v>ESe-CZ13-v15</v>
      </c>
      <c r="F311" s="1">
        <v>453.39784333333324</v>
      </c>
    </row>
    <row r="312" spans="1:6" hidden="1" x14ac:dyDescent="0.35">
      <c r="A312" s="1" t="s">
        <v>874</v>
      </c>
      <c r="B312" s="1" t="str">
        <f t="shared" si="16"/>
        <v>ESe</v>
      </c>
      <c r="C312" s="1" t="str">
        <f t="shared" si="17"/>
        <v>CZ14</v>
      </c>
      <c r="D312" s="1" t="str">
        <f t="shared" si="18"/>
        <v>v03</v>
      </c>
      <c r="E312" s="1" t="str">
        <f t="shared" si="19"/>
        <v>ESe-CZ14-v03</v>
      </c>
      <c r="F312" s="1">
        <v>506.19636333333335</v>
      </c>
    </row>
    <row r="313" spans="1:6" hidden="1" x14ac:dyDescent="0.35">
      <c r="A313" s="1" t="s">
        <v>875</v>
      </c>
      <c r="B313" s="1" t="str">
        <f t="shared" si="16"/>
        <v>ESe</v>
      </c>
      <c r="C313" s="1" t="str">
        <f t="shared" si="17"/>
        <v>CZ14</v>
      </c>
      <c r="D313" s="1" t="str">
        <f t="shared" si="18"/>
        <v>v07</v>
      </c>
      <c r="E313" s="1" t="str">
        <f t="shared" si="19"/>
        <v>ESe-CZ14-v07</v>
      </c>
      <c r="F313" s="1">
        <v>504.46003416666662</v>
      </c>
    </row>
    <row r="314" spans="1:6" hidden="1" x14ac:dyDescent="0.35">
      <c r="A314" s="1" t="s">
        <v>876</v>
      </c>
      <c r="B314" s="1" t="str">
        <f t="shared" si="16"/>
        <v>ESe</v>
      </c>
      <c r="C314" s="1" t="str">
        <f t="shared" si="17"/>
        <v>CZ14</v>
      </c>
      <c r="D314" s="1" t="str">
        <f t="shared" si="18"/>
        <v>v11</v>
      </c>
      <c r="E314" s="1" t="str">
        <f t="shared" si="19"/>
        <v>ESe-CZ14-v11</v>
      </c>
      <c r="F314" s="1">
        <v>492.29529916666672</v>
      </c>
    </row>
    <row r="315" spans="1:6" hidden="1" x14ac:dyDescent="0.35">
      <c r="A315" s="1" t="s">
        <v>877</v>
      </c>
      <c r="B315" s="1" t="str">
        <f t="shared" si="16"/>
        <v>ESe</v>
      </c>
      <c r="C315" s="1" t="str">
        <f t="shared" si="17"/>
        <v>CZ14</v>
      </c>
      <c r="D315" s="1" t="str">
        <f t="shared" si="18"/>
        <v>v15</v>
      </c>
      <c r="E315" s="1" t="str">
        <f t="shared" si="19"/>
        <v>ESe-CZ14-v15</v>
      </c>
      <c r="F315" s="1">
        <v>478.4046666666668</v>
      </c>
    </row>
    <row r="316" spans="1:6" hidden="1" x14ac:dyDescent="0.35">
      <c r="A316" s="1" t="s">
        <v>878</v>
      </c>
      <c r="B316" s="1" t="str">
        <f t="shared" si="16"/>
        <v>ESe</v>
      </c>
      <c r="C316" s="1" t="str">
        <f t="shared" si="17"/>
        <v>CZ15</v>
      </c>
      <c r="D316" s="1" t="str">
        <f t="shared" si="18"/>
        <v>v03</v>
      </c>
      <c r="E316" s="1" t="str">
        <f t="shared" si="19"/>
        <v>ESe-CZ15-v03</v>
      </c>
      <c r="F316" s="1">
        <v>682.09465999999986</v>
      </c>
    </row>
    <row r="317" spans="1:6" hidden="1" x14ac:dyDescent="0.35">
      <c r="A317" s="1" t="s">
        <v>879</v>
      </c>
      <c r="B317" s="1" t="str">
        <f t="shared" si="16"/>
        <v>ESe</v>
      </c>
      <c r="C317" s="1" t="str">
        <f t="shared" si="17"/>
        <v>CZ15</v>
      </c>
      <c r="D317" s="1" t="str">
        <f t="shared" si="18"/>
        <v>v07</v>
      </c>
      <c r="E317" s="1" t="str">
        <f t="shared" si="19"/>
        <v>ESe-CZ15-v07</v>
      </c>
      <c r="F317" s="1">
        <v>679.5085150000001</v>
      </c>
    </row>
    <row r="318" spans="1:6" hidden="1" x14ac:dyDescent="0.35">
      <c r="A318" s="1" t="s">
        <v>880</v>
      </c>
      <c r="B318" s="1" t="str">
        <f t="shared" si="16"/>
        <v>ESe</v>
      </c>
      <c r="C318" s="1" t="str">
        <f t="shared" si="17"/>
        <v>CZ15</v>
      </c>
      <c r="D318" s="1" t="str">
        <f t="shared" si="18"/>
        <v>v11</v>
      </c>
      <c r="E318" s="1" t="str">
        <f t="shared" si="19"/>
        <v>ESe-CZ15-v11</v>
      </c>
      <c r="F318" s="1">
        <v>659.42637666666667</v>
      </c>
    </row>
    <row r="319" spans="1:6" hidden="1" x14ac:dyDescent="0.35">
      <c r="A319" s="1" t="s">
        <v>881</v>
      </c>
      <c r="B319" s="1" t="str">
        <f t="shared" si="16"/>
        <v>ESe</v>
      </c>
      <c r="C319" s="1" t="str">
        <f t="shared" si="17"/>
        <v>CZ15</v>
      </c>
      <c r="D319" s="1" t="str">
        <f t="shared" si="18"/>
        <v>v15</v>
      </c>
      <c r="E319" s="1" t="str">
        <f t="shared" si="19"/>
        <v>ESe-CZ15-v15</v>
      </c>
      <c r="F319" s="1">
        <v>643.29514333333327</v>
      </c>
    </row>
    <row r="320" spans="1:6" hidden="1" x14ac:dyDescent="0.35">
      <c r="A320" s="1" t="s">
        <v>882</v>
      </c>
      <c r="B320" s="1" t="str">
        <f t="shared" si="16"/>
        <v>ESe</v>
      </c>
      <c r="C320" s="1" t="str">
        <f t="shared" si="17"/>
        <v>CZ16</v>
      </c>
      <c r="D320" s="1" t="str">
        <f t="shared" si="18"/>
        <v>v03</v>
      </c>
      <c r="E320" s="1" t="str">
        <f t="shared" si="19"/>
        <v>ESe-CZ16-v03</v>
      </c>
      <c r="F320" s="1">
        <v>421.93572591666674</v>
      </c>
    </row>
    <row r="321" spans="1:6" hidden="1" x14ac:dyDescent="0.35">
      <c r="A321" s="1" t="s">
        <v>883</v>
      </c>
      <c r="B321" s="1" t="str">
        <f t="shared" si="16"/>
        <v>ESe</v>
      </c>
      <c r="C321" s="1" t="str">
        <f t="shared" si="17"/>
        <v>CZ16</v>
      </c>
      <c r="D321" s="1" t="str">
        <f t="shared" si="18"/>
        <v>v07</v>
      </c>
      <c r="E321" s="1" t="str">
        <f t="shared" si="19"/>
        <v>ESe-CZ16-v07</v>
      </c>
      <c r="F321" s="1">
        <v>420.98716591666675</v>
      </c>
    </row>
    <row r="322" spans="1:6" hidden="1" x14ac:dyDescent="0.35">
      <c r="A322" s="1" t="s">
        <v>884</v>
      </c>
      <c r="B322" s="1" t="str">
        <f t="shared" si="16"/>
        <v>ESe</v>
      </c>
      <c r="C322" s="1" t="str">
        <f t="shared" si="17"/>
        <v>CZ16</v>
      </c>
      <c r="D322" s="1" t="str">
        <f t="shared" si="18"/>
        <v>v11</v>
      </c>
      <c r="E322" s="1" t="str">
        <f t="shared" si="19"/>
        <v>ESe-CZ16-v11</v>
      </c>
      <c r="F322" s="1">
        <v>408.51065525000001</v>
      </c>
    </row>
    <row r="323" spans="1:6" hidden="1" x14ac:dyDescent="0.35">
      <c r="A323" s="1" t="s">
        <v>885</v>
      </c>
      <c r="B323" s="1" t="str">
        <f t="shared" si="16"/>
        <v>ESe</v>
      </c>
      <c r="C323" s="1" t="str">
        <f t="shared" si="17"/>
        <v>CZ16</v>
      </c>
      <c r="D323" s="1" t="str">
        <f t="shared" si="18"/>
        <v>v15</v>
      </c>
      <c r="E323" s="1" t="str">
        <f t="shared" si="19"/>
        <v>ESe-CZ16-v15</v>
      </c>
      <c r="F323" s="1">
        <v>389.07318766666668</v>
      </c>
    </row>
    <row r="324" spans="1:6" hidden="1" x14ac:dyDescent="0.35">
      <c r="A324" s="1" t="s">
        <v>886</v>
      </c>
      <c r="B324" s="1" t="str">
        <f t="shared" si="16"/>
        <v>EUn</v>
      </c>
      <c r="C324" s="1" t="str">
        <f t="shared" si="17"/>
        <v>CZ01</v>
      </c>
      <c r="D324" s="1" t="str">
        <f t="shared" si="18"/>
        <v>v03</v>
      </c>
      <c r="E324" s="1" t="str">
        <f t="shared" si="19"/>
        <v>EUn-CZ01-v03</v>
      </c>
      <c r="F324" s="1">
        <v>2294.6672683333336</v>
      </c>
    </row>
    <row r="325" spans="1:6" hidden="1" x14ac:dyDescent="0.35">
      <c r="A325" s="1" t="s">
        <v>887</v>
      </c>
      <c r="B325" s="1" t="str">
        <f t="shared" ref="B325:B388" si="20">LEFT(A325,3)</f>
        <v>EUn</v>
      </c>
      <c r="C325" s="1" t="str">
        <f t="shared" ref="C325:C388" si="21">"CZ"&amp;MID(A325,6,2)</f>
        <v>CZ01</v>
      </c>
      <c r="D325" s="1" t="str">
        <f t="shared" ref="D325:D388" si="22">MID(A325,8,3)</f>
        <v>v07</v>
      </c>
      <c r="E325" s="1" t="str">
        <f t="shared" ref="E325:E388" si="23">CONCATENATE(B325,"-",C325,"-",D325)</f>
        <v>EUn-CZ01-v07</v>
      </c>
      <c r="F325" s="1">
        <v>2291.9412725000002</v>
      </c>
    </row>
    <row r="326" spans="1:6" hidden="1" x14ac:dyDescent="0.35">
      <c r="A326" s="1" t="s">
        <v>888</v>
      </c>
      <c r="B326" s="1" t="str">
        <f t="shared" si="20"/>
        <v>EUn</v>
      </c>
      <c r="C326" s="1" t="str">
        <f t="shared" si="21"/>
        <v>CZ01</v>
      </c>
      <c r="D326" s="1" t="str">
        <f t="shared" si="22"/>
        <v>v11</v>
      </c>
      <c r="E326" s="1" t="str">
        <f t="shared" si="23"/>
        <v>EUn-CZ01-v11</v>
      </c>
      <c r="F326" s="1">
        <v>2282.5173241666675</v>
      </c>
    </row>
    <row r="327" spans="1:6" hidden="1" x14ac:dyDescent="0.35">
      <c r="A327" s="1" t="s">
        <v>889</v>
      </c>
      <c r="B327" s="1" t="str">
        <f t="shared" si="20"/>
        <v>EUn</v>
      </c>
      <c r="C327" s="1" t="str">
        <f t="shared" si="21"/>
        <v>CZ01</v>
      </c>
      <c r="D327" s="1" t="str">
        <f t="shared" si="22"/>
        <v>v15</v>
      </c>
      <c r="E327" s="1" t="str">
        <f t="shared" si="23"/>
        <v>EUn-CZ01-v15</v>
      </c>
      <c r="F327" s="1">
        <v>2058.5210433333332</v>
      </c>
    </row>
    <row r="328" spans="1:6" hidden="1" x14ac:dyDescent="0.35">
      <c r="A328" s="1" t="s">
        <v>890</v>
      </c>
      <c r="B328" s="1" t="str">
        <f t="shared" si="20"/>
        <v>EUn</v>
      </c>
      <c r="C328" s="1" t="str">
        <f t="shared" si="21"/>
        <v>CZ02</v>
      </c>
      <c r="D328" s="1" t="str">
        <f t="shared" si="22"/>
        <v>v03</v>
      </c>
      <c r="E328" s="1" t="str">
        <f t="shared" si="23"/>
        <v>EUn-CZ02-v03</v>
      </c>
      <c r="F328" s="1">
        <v>2219.0844766666664</v>
      </c>
    </row>
    <row r="329" spans="1:6" hidden="1" x14ac:dyDescent="0.35">
      <c r="A329" s="1" t="s">
        <v>891</v>
      </c>
      <c r="B329" s="1" t="str">
        <f t="shared" si="20"/>
        <v>EUn</v>
      </c>
      <c r="C329" s="1" t="str">
        <f t="shared" si="21"/>
        <v>CZ02</v>
      </c>
      <c r="D329" s="1" t="str">
        <f t="shared" si="22"/>
        <v>v07</v>
      </c>
      <c r="E329" s="1" t="str">
        <f t="shared" si="23"/>
        <v>EUn-CZ02-v07</v>
      </c>
      <c r="F329" s="1">
        <v>2206.4863508333337</v>
      </c>
    </row>
    <row r="330" spans="1:6" hidden="1" x14ac:dyDescent="0.35">
      <c r="A330" s="1" t="s">
        <v>892</v>
      </c>
      <c r="B330" s="1" t="str">
        <f t="shared" si="20"/>
        <v>EUn</v>
      </c>
      <c r="C330" s="1" t="str">
        <f t="shared" si="21"/>
        <v>CZ02</v>
      </c>
      <c r="D330" s="1" t="str">
        <f t="shared" si="22"/>
        <v>v11</v>
      </c>
      <c r="E330" s="1" t="str">
        <f t="shared" si="23"/>
        <v>EUn-CZ02-v11</v>
      </c>
      <c r="F330" s="1">
        <v>2181.2323258333336</v>
      </c>
    </row>
    <row r="331" spans="1:6" hidden="1" x14ac:dyDescent="0.35">
      <c r="A331" s="1" t="s">
        <v>893</v>
      </c>
      <c r="B331" s="1" t="str">
        <f t="shared" si="20"/>
        <v>EUn</v>
      </c>
      <c r="C331" s="1" t="str">
        <f t="shared" si="21"/>
        <v>CZ02</v>
      </c>
      <c r="D331" s="1" t="str">
        <f t="shared" si="22"/>
        <v>v15</v>
      </c>
      <c r="E331" s="1" t="str">
        <f t="shared" si="23"/>
        <v>EUn-CZ02-v15</v>
      </c>
      <c r="F331" s="1">
        <v>2047.7438816666672</v>
      </c>
    </row>
    <row r="332" spans="1:6" hidden="1" x14ac:dyDescent="0.35">
      <c r="A332" s="1" t="s">
        <v>894</v>
      </c>
      <c r="B332" s="1" t="str">
        <f t="shared" si="20"/>
        <v>EUn</v>
      </c>
      <c r="C332" s="1" t="str">
        <f t="shared" si="21"/>
        <v>CZ03</v>
      </c>
      <c r="D332" s="1" t="str">
        <f t="shared" si="22"/>
        <v>v03</v>
      </c>
      <c r="E332" s="1" t="str">
        <f t="shared" si="23"/>
        <v>EUn-CZ03-v03</v>
      </c>
      <c r="F332" s="1">
        <v>2529.8956583333338</v>
      </c>
    </row>
    <row r="333" spans="1:6" hidden="1" x14ac:dyDescent="0.35">
      <c r="A333" s="1" t="s">
        <v>895</v>
      </c>
      <c r="B333" s="1" t="str">
        <f t="shared" si="20"/>
        <v>EUn</v>
      </c>
      <c r="C333" s="1" t="str">
        <f t="shared" si="21"/>
        <v>CZ03</v>
      </c>
      <c r="D333" s="1" t="str">
        <f t="shared" si="22"/>
        <v>v07</v>
      </c>
      <c r="E333" s="1" t="str">
        <f t="shared" si="23"/>
        <v>EUn-CZ03-v07</v>
      </c>
      <c r="F333" s="1">
        <v>2524.6915250000002</v>
      </c>
    </row>
    <row r="334" spans="1:6" hidden="1" x14ac:dyDescent="0.35">
      <c r="A334" s="1" t="s">
        <v>896</v>
      </c>
      <c r="B334" s="1" t="str">
        <f t="shared" si="20"/>
        <v>EUn</v>
      </c>
      <c r="C334" s="1" t="str">
        <f t="shared" si="21"/>
        <v>CZ03</v>
      </c>
      <c r="D334" s="1" t="str">
        <f t="shared" si="22"/>
        <v>v11</v>
      </c>
      <c r="E334" s="1" t="str">
        <f t="shared" si="23"/>
        <v>EUn-CZ03-v11</v>
      </c>
      <c r="F334" s="1">
        <v>2504.3537375000005</v>
      </c>
    </row>
    <row r="335" spans="1:6" hidden="1" x14ac:dyDescent="0.35">
      <c r="A335" s="1" t="s">
        <v>897</v>
      </c>
      <c r="B335" s="1" t="str">
        <f t="shared" si="20"/>
        <v>EUn</v>
      </c>
      <c r="C335" s="1" t="str">
        <f t="shared" si="21"/>
        <v>CZ03</v>
      </c>
      <c r="D335" s="1" t="str">
        <f t="shared" si="22"/>
        <v>v15</v>
      </c>
      <c r="E335" s="1" t="str">
        <f t="shared" si="23"/>
        <v>EUn-CZ03-v15</v>
      </c>
      <c r="F335" s="1">
        <v>2190.3606791666671</v>
      </c>
    </row>
    <row r="336" spans="1:6" hidden="1" x14ac:dyDescent="0.35">
      <c r="A336" s="1" t="s">
        <v>898</v>
      </c>
      <c r="B336" s="1" t="str">
        <f t="shared" si="20"/>
        <v>EUn</v>
      </c>
      <c r="C336" s="1" t="str">
        <f t="shared" si="21"/>
        <v>CZ04</v>
      </c>
      <c r="D336" s="1" t="str">
        <f t="shared" si="22"/>
        <v>v03</v>
      </c>
      <c r="E336" s="1" t="str">
        <f t="shared" si="23"/>
        <v>EUn-CZ04-v03</v>
      </c>
      <c r="F336" s="1">
        <v>2369.0843099999997</v>
      </c>
    </row>
    <row r="337" spans="1:6" hidden="1" x14ac:dyDescent="0.35">
      <c r="A337" s="1" t="s">
        <v>899</v>
      </c>
      <c r="B337" s="1" t="str">
        <f t="shared" si="20"/>
        <v>EUn</v>
      </c>
      <c r="C337" s="1" t="str">
        <f t="shared" si="21"/>
        <v>CZ04</v>
      </c>
      <c r="D337" s="1" t="str">
        <f t="shared" si="22"/>
        <v>v07</v>
      </c>
      <c r="E337" s="1" t="str">
        <f t="shared" si="23"/>
        <v>EUn-CZ04-v07</v>
      </c>
      <c r="F337" s="1">
        <v>2358.7484258333334</v>
      </c>
    </row>
    <row r="338" spans="1:6" hidden="1" x14ac:dyDescent="0.35">
      <c r="A338" s="1" t="s">
        <v>900</v>
      </c>
      <c r="B338" s="1" t="str">
        <f t="shared" si="20"/>
        <v>EUn</v>
      </c>
      <c r="C338" s="1" t="str">
        <f t="shared" si="21"/>
        <v>CZ04</v>
      </c>
      <c r="D338" s="1" t="str">
        <f t="shared" si="22"/>
        <v>v11</v>
      </c>
      <c r="E338" s="1" t="str">
        <f t="shared" si="23"/>
        <v>EUn-CZ04-v11</v>
      </c>
      <c r="F338" s="1">
        <v>2329.682605</v>
      </c>
    </row>
    <row r="339" spans="1:6" hidden="1" x14ac:dyDescent="0.35">
      <c r="A339" s="1" t="s">
        <v>901</v>
      </c>
      <c r="B339" s="1" t="str">
        <f t="shared" si="20"/>
        <v>EUn</v>
      </c>
      <c r="C339" s="1" t="str">
        <f t="shared" si="21"/>
        <v>CZ04</v>
      </c>
      <c r="D339" s="1" t="str">
        <f t="shared" si="22"/>
        <v>v15</v>
      </c>
      <c r="E339" s="1" t="str">
        <f t="shared" si="23"/>
        <v>EUn-CZ04-v15</v>
      </c>
      <c r="F339" s="1">
        <v>2105.9393250000007</v>
      </c>
    </row>
    <row r="340" spans="1:6" hidden="1" x14ac:dyDescent="0.35">
      <c r="A340" s="1" t="s">
        <v>902</v>
      </c>
      <c r="B340" s="1" t="str">
        <f t="shared" si="20"/>
        <v>EUn</v>
      </c>
      <c r="C340" s="1" t="str">
        <f t="shared" si="21"/>
        <v>CZ05</v>
      </c>
      <c r="D340" s="1" t="str">
        <f t="shared" si="22"/>
        <v>v03</v>
      </c>
      <c r="E340" s="1" t="str">
        <f t="shared" si="23"/>
        <v>EUn-CZ05-v03</v>
      </c>
      <c r="F340" s="1">
        <v>2465.9864975</v>
      </c>
    </row>
    <row r="341" spans="1:6" hidden="1" x14ac:dyDescent="0.35">
      <c r="A341" s="1" t="s">
        <v>903</v>
      </c>
      <c r="B341" s="1" t="str">
        <f t="shared" si="20"/>
        <v>EUn</v>
      </c>
      <c r="C341" s="1" t="str">
        <f t="shared" si="21"/>
        <v>CZ05</v>
      </c>
      <c r="D341" s="1" t="str">
        <f t="shared" si="22"/>
        <v>v07</v>
      </c>
      <c r="E341" s="1" t="str">
        <f t="shared" si="23"/>
        <v>EUn-CZ05-v07</v>
      </c>
      <c r="F341" s="1">
        <v>2462.8349750000002</v>
      </c>
    </row>
    <row r="342" spans="1:6" hidden="1" x14ac:dyDescent="0.35">
      <c r="A342" s="1" t="s">
        <v>904</v>
      </c>
      <c r="B342" s="1" t="str">
        <f t="shared" si="20"/>
        <v>EUn</v>
      </c>
      <c r="C342" s="1" t="str">
        <f t="shared" si="21"/>
        <v>CZ05</v>
      </c>
      <c r="D342" s="1" t="str">
        <f t="shared" si="22"/>
        <v>v11</v>
      </c>
      <c r="E342" s="1" t="str">
        <f t="shared" si="23"/>
        <v>EUn-CZ05-v11</v>
      </c>
      <c r="F342" s="1">
        <v>2448.0654849999992</v>
      </c>
    </row>
    <row r="343" spans="1:6" hidden="1" x14ac:dyDescent="0.35">
      <c r="A343" s="1" t="s">
        <v>905</v>
      </c>
      <c r="B343" s="1" t="str">
        <f t="shared" si="20"/>
        <v>EUn</v>
      </c>
      <c r="C343" s="1" t="str">
        <f t="shared" si="21"/>
        <v>CZ05</v>
      </c>
      <c r="D343" s="1" t="str">
        <f t="shared" si="22"/>
        <v>v15</v>
      </c>
      <c r="E343" s="1" t="str">
        <f t="shared" si="23"/>
        <v>EUn-CZ05-v15</v>
      </c>
      <c r="F343" s="1">
        <v>2143.4022208333336</v>
      </c>
    </row>
    <row r="344" spans="1:6" hidden="1" x14ac:dyDescent="0.35">
      <c r="A344" s="1" t="s">
        <v>906</v>
      </c>
      <c r="B344" s="1" t="str">
        <f t="shared" si="20"/>
        <v>EUn</v>
      </c>
      <c r="C344" s="1" t="str">
        <f t="shared" si="21"/>
        <v>CZ06</v>
      </c>
      <c r="D344" s="1" t="str">
        <f t="shared" si="22"/>
        <v>v03</v>
      </c>
      <c r="E344" s="1" t="str">
        <f t="shared" si="23"/>
        <v>EUn-CZ06-v03</v>
      </c>
      <c r="F344" s="1">
        <v>2674.4062124999991</v>
      </c>
    </row>
    <row r="345" spans="1:6" hidden="1" x14ac:dyDescent="0.35">
      <c r="A345" s="1" t="s">
        <v>907</v>
      </c>
      <c r="B345" s="1" t="str">
        <f t="shared" si="20"/>
        <v>EUn</v>
      </c>
      <c r="C345" s="1" t="str">
        <f t="shared" si="21"/>
        <v>CZ06</v>
      </c>
      <c r="D345" s="1" t="str">
        <f t="shared" si="22"/>
        <v>v07</v>
      </c>
      <c r="E345" s="1" t="str">
        <f t="shared" si="23"/>
        <v>EUn-CZ06-v07</v>
      </c>
      <c r="F345" s="1">
        <v>2674.4062124999991</v>
      </c>
    </row>
    <row r="346" spans="1:6" hidden="1" x14ac:dyDescent="0.35">
      <c r="A346" s="1" t="s">
        <v>908</v>
      </c>
      <c r="B346" s="1" t="str">
        <f t="shared" si="20"/>
        <v>EUn</v>
      </c>
      <c r="C346" s="1" t="str">
        <f t="shared" si="21"/>
        <v>CZ06</v>
      </c>
      <c r="D346" s="1" t="str">
        <f t="shared" si="22"/>
        <v>v11</v>
      </c>
      <c r="E346" s="1" t="str">
        <f t="shared" si="23"/>
        <v>EUn-CZ06-v11</v>
      </c>
      <c r="F346" s="1">
        <v>2659.2087675000002</v>
      </c>
    </row>
    <row r="347" spans="1:6" hidden="1" x14ac:dyDescent="0.35">
      <c r="A347" s="1" t="s">
        <v>909</v>
      </c>
      <c r="B347" s="1" t="str">
        <f t="shared" si="20"/>
        <v>EUn</v>
      </c>
      <c r="C347" s="1" t="str">
        <f t="shared" si="21"/>
        <v>CZ06</v>
      </c>
      <c r="D347" s="1" t="str">
        <f t="shared" si="22"/>
        <v>v15</v>
      </c>
      <c r="E347" s="1" t="str">
        <f t="shared" si="23"/>
        <v>EUn-CZ06-v15</v>
      </c>
      <c r="F347" s="1">
        <v>2325.0655941666669</v>
      </c>
    </row>
    <row r="348" spans="1:6" hidden="1" x14ac:dyDescent="0.35">
      <c r="A348" s="1" t="s">
        <v>910</v>
      </c>
      <c r="B348" s="1" t="str">
        <f t="shared" si="20"/>
        <v>EUn</v>
      </c>
      <c r="C348" s="1" t="str">
        <f t="shared" si="21"/>
        <v>CZ07</v>
      </c>
      <c r="D348" s="1" t="str">
        <f t="shared" si="22"/>
        <v>v03</v>
      </c>
      <c r="E348" s="1" t="str">
        <f t="shared" si="23"/>
        <v>EUn-CZ07-v03</v>
      </c>
      <c r="F348" s="1">
        <v>2628.3473875</v>
      </c>
    </row>
    <row r="349" spans="1:6" hidden="1" x14ac:dyDescent="0.35">
      <c r="A349" s="1" t="s">
        <v>911</v>
      </c>
      <c r="B349" s="1" t="str">
        <f t="shared" si="20"/>
        <v>EUn</v>
      </c>
      <c r="C349" s="1" t="str">
        <f t="shared" si="21"/>
        <v>CZ07</v>
      </c>
      <c r="D349" s="1" t="str">
        <f t="shared" si="22"/>
        <v>v07</v>
      </c>
      <c r="E349" s="1" t="str">
        <f t="shared" si="23"/>
        <v>EUn-CZ07-v07</v>
      </c>
      <c r="F349" s="1">
        <v>2628.3473875</v>
      </c>
    </row>
    <row r="350" spans="1:6" hidden="1" x14ac:dyDescent="0.35">
      <c r="A350" s="1" t="s">
        <v>912</v>
      </c>
      <c r="B350" s="1" t="str">
        <f t="shared" si="20"/>
        <v>EUn</v>
      </c>
      <c r="C350" s="1" t="str">
        <f t="shared" si="21"/>
        <v>CZ07</v>
      </c>
      <c r="D350" s="1" t="str">
        <f t="shared" si="22"/>
        <v>v11</v>
      </c>
      <c r="E350" s="1" t="str">
        <f t="shared" si="23"/>
        <v>EUn-CZ07-v11</v>
      </c>
      <c r="F350" s="1">
        <v>2607.3819841666668</v>
      </c>
    </row>
    <row r="351" spans="1:6" hidden="1" x14ac:dyDescent="0.35">
      <c r="A351" s="1" t="s">
        <v>913</v>
      </c>
      <c r="B351" s="1" t="str">
        <f t="shared" si="20"/>
        <v>EUn</v>
      </c>
      <c r="C351" s="1" t="str">
        <f t="shared" si="21"/>
        <v>CZ07</v>
      </c>
      <c r="D351" s="1" t="str">
        <f t="shared" si="22"/>
        <v>v15</v>
      </c>
      <c r="E351" s="1" t="str">
        <f t="shared" si="23"/>
        <v>EUn-CZ07-v15</v>
      </c>
      <c r="F351" s="1">
        <v>2283.9180291666662</v>
      </c>
    </row>
    <row r="352" spans="1:6" hidden="1" x14ac:dyDescent="0.35">
      <c r="A352" s="1" t="s">
        <v>914</v>
      </c>
      <c r="B352" s="1" t="str">
        <f t="shared" si="20"/>
        <v>EUn</v>
      </c>
      <c r="C352" s="1" t="str">
        <f t="shared" si="21"/>
        <v>CZ08</v>
      </c>
      <c r="D352" s="1" t="str">
        <f t="shared" si="22"/>
        <v>v03</v>
      </c>
      <c r="E352" s="1" t="str">
        <f t="shared" si="23"/>
        <v>EUn-CZ08-v03</v>
      </c>
      <c r="F352" s="1">
        <v>2477.0751658333334</v>
      </c>
    </row>
    <row r="353" spans="1:6" hidden="1" x14ac:dyDescent="0.35">
      <c r="A353" s="1" t="s">
        <v>915</v>
      </c>
      <c r="B353" s="1" t="str">
        <f t="shared" si="20"/>
        <v>EUn</v>
      </c>
      <c r="C353" s="1" t="str">
        <f t="shared" si="21"/>
        <v>CZ08</v>
      </c>
      <c r="D353" s="1" t="str">
        <f t="shared" si="22"/>
        <v>v07</v>
      </c>
      <c r="E353" s="1" t="str">
        <f t="shared" si="23"/>
        <v>EUn-CZ08-v07</v>
      </c>
      <c r="F353" s="1">
        <v>2477.0751658333334</v>
      </c>
    </row>
    <row r="354" spans="1:6" hidden="1" x14ac:dyDescent="0.35">
      <c r="A354" s="1" t="s">
        <v>916</v>
      </c>
      <c r="B354" s="1" t="str">
        <f t="shared" si="20"/>
        <v>EUn</v>
      </c>
      <c r="C354" s="1" t="str">
        <f t="shared" si="21"/>
        <v>CZ08</v>
      </c>
      <c r="D354" s="1" t="str">
        <f t="shared" si="22"/>
        <v>v11</v>
      </c>
      <c r="E354" s="1" t="str">
        <f t="shared" si="23"/>
        <v>EUn-CZ08-v11</v>
      </c>
      <c r="F354" s="1">
        <v>2447.9130083333339</v>
      </c>
    </row>
    <row r="355" spans="1:6" hidden="1" x14ac:dyDescent="0.35">
      <c r="A355" s="1" t="s">
        <v>917</v>
      </c>
      <c r="B355" s="1" t="str">
        <f t="shared" si="20"/>
        <v>EUn</v>
      </c>
      <c r="C355" s="1" t="str">
        <f t="shared" si="21"/>
        <v>CZ08</v>
      </c>
      <c r="D355" s="1" t="str">
        <f t="shared" si="22"/>
        <v>v15</v>
      </c>
      <c r="E355" s="1" t="str">
        <f t="shared" si="23"/>
        <v>EUn-CZ08-v15</v>
      </c>
      <c r="F355" s="1">
        <v>2210.2419483333338</v>
      </c>
    </row>
    <row r="356" spans="1:6" hidden="1" x14ac:dyDescent="0.35">
      <c r="A356" s="1" t="s">
        <v>918</v>
      </c>
      <c r="B356" s="1" t="str">
        <f t="shared" si="20"/>
        <v>EUn</v>
      </c>
      <c r="C356" s="1" t="str">
        <f t="shared" si="21"/>
        <v>CZ09</v>
      </c>
      <c r="D356" s="1" t="str">
        <f t="shared" si="22"/>
        <v>v03</v>
      </c>
      <c r="E356" s="1" t="str">
        <f t="shared" si="23"/>
        <v>EUn-CZ09-v03</v>
      </c>
      <c r="F356" s="1">
        <v>3109.6830916666681</v>
      </c>
    </row>
    <row r="357" spans="1:6" hidden="1" x14ac:dyDescent="0.35">
      <c r="A357" s="1" t="s">
        <v>919</v>
      </c>
      <c r="B357" s="1" t="str">
        <f t="shared" si="20"/>
        <v>EUn</v>
      </c>
      <c r="C357" s="1" t="str">
        <f t="shared" si="21"/>
        <v>CZ09</v>
      </c>
      <c r="D357" s="1" t="str">
        <f t="shared" si="22"/>
        <v>v07</v>
      </c>
      <c r="E357" s="1" t="str">
        <f t="shared" si="23"/>
        <v>EUn-CZ09-v07</v>
      </c>
      <c r="F357" s="1">
        <v>3109.6830916666681</v>
      </c>
    </row>
    <row r="358" spans="1:6" hidden="1" x14ac:dyDescent="0.35">
      <c r="A358" s="1" t="s">
        <v>920</v>
      </c>
      <c r="B358" s="1" t="str">
        <f t="shared" si="20"/>
        <v>EUn</v>
      </c>
      <c r="C358" s="1" t="str">
        <f t="shared" si="21"/>
        <v>CZ09</v>
      </c>
      <c r="D358" s="1" t="str">
        <f t="shared" si="22"/>
        <v>v11</v>
      </c>
      <c r="E358" s="1" t="str">
        <f t="shared" si="23"/>
        <v>EUn-CZ09-v11</v>
      </c>
      <c r="F358" s="1">
        <v>3030.7888116666682</v>
      </c>
    </row>
    <row r="359" spans="1:6" hidden="1" x14ac:dyDescent="0.35">
      <c r="A359" s="1" t="s">
        <v>921</v>
      </c>
      <c r="B359" s="1" t="str">
        <f t="shared" si="20"/>
        <v>EUn</v>
      </c>
      <c r="C359" s="1" t="str">
        <f t="shared" si="21"/>
        <v>CZ09</v>
      </c>
      <c r="D359" s="1" t="str">
        <f t="shared" si="22"/>
        <v>v15</v>
      </c>
      <c r="E359" s="1" t="str">
        <f t="shared" si="23"/>
        <v>EUn-CZ09-v15</v>
      </c>
      <c r="F359" s="1">
        <v>2763.6783</v>
      </c>
    </row>
    <row r="360" spans="1:6" hidden="1" x14ac:dyDescent="0.35">
      <c r="A360" s="1" t="s">
        <v>922</v>
      </c>
      <c r="B360" s="1" t="str">
        <f t="shared" si="20"/>
        <v>EUn</v>
      </c>
      <c r="C360" s="1" t="str">
        <f t="shared" si="21"/>
        <v>CZ10</v>
      </c>
      <c r="D360" s="1" t="str">
        <f t="shared" si="22"/>
        <v>v03</v>
      </c>
      <c r="E360" s="1" t="str">
        <f t="shared" si="23"/>
        <v>EUn-CZ10-v03</v>
      </c>
      <c r="F360" s="1">
        <v>2773.2707091666671</v>
      </c>
    </row>
    <row r="361" spans="1:6" hidden="1" x14ac:dyDescent="0.35">
      <c r="A361" s="1" t="s">
        <v>923</v>
      </c>
      <c r="B361" s="1" t="str">
        <f t="shared" si="20"/>
        <v>EUn</v>
      </c>
      <c r="C361" s="1" t="str">
        <f t="shared" si="21"/>
        <v>CZ10</v>
      </c>
      <c r="D361" s="1" t="str">
        <f t="shared" si="22"/>
        <v>v07</v>
      </c>
      <c r="E361" s="1" t="str">
        <f t="shared" si="23"/>
        <v>EUn-CZ10-v07</v>
      </c>
      <c r="F361" s="1">
        <v>2758.5244141666667</v>
      </c>
    </row>
    <row r="362" spans="1:6" hidden="1" x14ac:dyDescent="0.35">
      <c r="A362" s="1" t="s">
        <v>924</v>
      </c>
      <c r="B362" s="1" t="str">
        <f t="shared" si="20"/>
        <v>EUn</v>
      </c>
      <c r="C362" s="1" t="str">
        <f t="shared" si="21"/>
        <v>CZ10</v>
      </c>
      <c r="D362" s="1" t="str">
        <f t="shared" si="22"/>
        <v>v11</v>
      </c>
      <c r="E362" s="1" t="str">
        <f t="shared" si="23"/>
        <v>EUn-CZ10-v11</v>
      </c>
      <c r="F362" s="1">
        <v>2730.2756983333325</v>
      </c>
    </row>
    <row r="363" spans="1:6" hidden="1" x14ac:dyDescent="0.35">
      <c r="A363" s="1" t="s">
        <v>925</v>
      </c>
      <c r="B363" s="1" t="str">
        <f t="shared" si="20"/>
        <v>EUn</v>
      </c>
      <c r="C363" s="1" t="str">
        <f t="shared" si="21"/>
        <v>CZ10</v>
      </c>
      <c r="D363" s="1" t="str">
        <f t="shared" si="22"/>
        <v>v15</v>
      </c>
      <c r="E363" s="1" t="str">
        <f t="shared" si="23"/>
        <v>EUn-CZ10-v15</v>
      </c>
      <c r="F363" s="1">
        <v>2578.7255583333331</v>
      </c>
    </row>
    <row r="364" spans="1:6" hidden="1" x14ac:dyDescent="0.35">
      <c r="A364" s="1" t="s">
        <v>926</v>
      </c>
      <c r="B364" s="1" t="str">
        <f t="shared" si="20"/>
        <v>EUn</v>
      </c>
      <c r="C364" s="1" t="str">
        <f t="shared" si="21"/>
        <v>CZ11</v>
      </c>
      <c r="D364" s="1" t="str">
        <f t="shared" si="22"/>
        <v>v03</v>
      </c>
      <c r="E364" s="1" t="str">
        <f t="shared" si="23"/>
        <v>EUn-CZ11-v03</v>
      </c>
      <c r="F364" s="1">
        <v>2882.9724491666666</v>
      </c>
    </row>
    <row r="365" spans="1:6" hidden="1" x14ac:dyDescent="0.35">
      <c r="A365" s="1" t="s">
        <v>927</v>
      </c>
      <c r="B365" s="1" t="str">
        <f t="shared" si="20"/>
        <v>EUn</v>
      </c>
      <c r="C365" s="1" t="str">
        <f t="shared" si="21"/>
        <v>CZ11</v>
      </c>
      <c r="D365" s="1" t="str">
        <f t="shared" si="22"/>
        <v>v07</v>
      </c>
      <c r="E365" s="1" t="str">
        <f t="shared" si="23"/>
        <v>EUn-CZ11-v07</v>
      </c>
      <c r="F365" s="1">
        <v>2864.7410325000005</v>
      </c>
    </row>
    <row r="366" spans="1:6" hidden="1" x14ac:dyDescent="0.35">
      <c r="A366" s="1" t="s">
        <v>928</v>
      </c>
      <c r="B366" s="1" t="str">
        <f t="shared" si="20"/>
        <v>EUn</v>
      </c>
      <c r="C366" s="1" t="str">
        <f t="shared" si="21"/>
        <v>CZ11</v>
      </c>
      <c r="D366" s="1" t="str">
        <f t="shared" si="22"/>
        <v>v11</v>
      </c>
      <c r="E366" s="1" t="str">
        <f t="shared" si="23"/>
        <v>EUn-CZ11-v11</v>
      </c>
      <c r="F366" s="1">
        <v>2751.8895741666674</v>
      </c>
    </row>
    <row r="367" spans="1:6" hidden="1" x14ac:dyDescent="0.35">
      <c r="A367" s="1" t="s">
        <v>929</v>
      </c>
      <c r="B367" s="1" t="str">
        <f t="shared" si="20"/>
        <v>EUn</v>
      </c>
      <c r="C367" s="1" t="str">
        <f t="shared" si="21"/>
        <v>CZ11</v>
      </c>
      <c r="D367" s="1" t="str">
        <f t="shared" si="22"/>
        <v>v15</v>
      </c>
      <c r="E367" s="1" t="str">
        <f t="shared" si="23"/>
        <v>EUn-CZ11-v15</v>
      </c>
      <c r="F367" s="1">
        <v>2589.0756925000001</v>
      </c>
    </row>
    <row r="368" spans="1:6" hidden="1" x14ac:dyDescent="0.35">
      <c r="A368" s="1" t="s">
        <v>930</v>
      </c>
      <c r="B368" s="1" t="str">
        <f t="shared" si="20"/>
        <v>EUn</v>
      </c>
      <c r="C368" s="1" t="str">
        <f t="shared" si="21"/>
        <v>CZ12</v>
      </c>
      <c r="D368" s="1" t="str">
        <f t="shared" si="22"/>
        <v>v03</v>
      </c>
      <c r="E368" s="1" t="str">
        <f t="shared" si="23"/>
        <v>EUn-CZ12-v03</v>
      </c>
      <c r="F368" s="1">
        <v>2561.2586583333327</v>
      </c>
    </row>
    <row r="369" spans="1:6" hidden="1" x14ac:dyDescent="0.35">
      <c r="A369" s="1" t="s">
        <v>931</v>
      </c>
      <c r="B369" s="1" t="str">
        <f t="shared" si="20"/>
        <v>EUn</v>
      </c>
      <c r="C369" s="1" t="str">
        <f t="shared" si="21"/>
        <v>CZ12</v>
      </c>
      <c r="D369" s="1" t="str">
        <f t="shared" si="22"/>
        <v>v07</v>
      </c>
      <c r="E369" s="1" t="str">
        <f t="shared" si="23"/>
        <v>EUn-CZ12-v07</v>
      </c>
      <c r="F369" s="1">
        <v>2544.711254166667</v>
      </c>
    </row>
    <row r="370" spans="1:6" hidden="1" x14ac:dyDescent="0.35">
      <c r="A370" s="1" t="s">
        <v>932</v>
      </c>
      <c r="B370" s="1" t="str">
        <f t="shared" si="20"/>
        <v>EUn</v>
      </c>
      <c r="C370" s="1" t="str">
        <f t="shared" si="21"/>
        <v>CZ12</v>
      </c>
      <c r="D370" s="1" t="str">
        <f t="shared" si="22"/>
        <v>v11</v>
      </c>
      <c r="E370" s="1" t="str">
        <f t="shared" si="23"/>
        <v>EUn-CZ12-v11</v>
      </c>
      <c r="F370" s="1">
        <v>2490.6008449999999</v>
      </c>
    </row>
    <row r="371" spans="1:6" hidden="1" x14ac:dyDescent="0.35">
      <c r="A371" s="1" t="s">
        <v>933</v>
      </c>
      <c r="B371" s="1" t="str">
        <f t="shared" si="20"/>
        <v>EUn</v>
      </c>
      <c r="C371" s="1" t="str">
        <f t="shared" si="21"/>
        <v>CZ12</v>
      </c>
      <c r="D371" s="1" t="str">
        <f t="shared" si="22"/>
        <v>v15</v>
      </c>
      <c r="E371" s="1" t="str">
        <f t="shared" si="23"/>
        <v>EUn-CZ12-v15</v>
      </c>
      <c r="F371" s="1">
        <v>2336.0051041666661</v>
      </c>
    </row>
    <row r="372" spans="1:6" hidden="1" x14ac:dyDescent="0.35">
      <c r="A372" s="1" t="s">
        <v>934</v>
      </c>
      <c r="B372" s="1" t="str">
        <f t="shared" si="20"/>
        <v>EUn</v>
      </c>
      <c r="C372" s="1" t="str">
        <f t="shared" si="21"/>
        <v>CZ13</v>
      </c>
      <c r="D372" s="1" t="str">
        <f t="shared" si="22"/>
        <v>v03</v>
      </c>
      <c r="E372" s="1" t="str">
        <f t="shared" si="23"/>
        <v>EUn-CZ13-v03</v>
      </c>
      <c r="F372" s="1">
        <v>2868.2898808333339</v>
      </c>
    </row>
    <row r="373" spans="1:6" hidden="1" x14ac:dyDescent="0.35">
      <c r="A373" s="1" t="s">
        <v>935</v>
      </c>
      <c r="B373" s="1" t="str">
        <f t="shared" si="20"/>
        <v>EUn</v>
      </c>
      <c r="C373" s="1" t="str">
        <f t="shared" si="21"/>
        <v>CZ13</v>
      </c>
      <c r="D373" s="1" t="str">
        <f t="shared" si="22"/>
        <v>v07</v>
      </c>
      <c r="E373" s="1" t="str">
        <f t="shared" si="23"/>
        <v>EUn-CZ13-v07</v>
      </c>
      <c r="F373" s="1">
        <v>2850.853530833333</v>
      </c>
    </row>
    <row r="374" spans="1:6" hidden="1" x14ac:dyDescent="0.35">
      <c r="A374" s="1" t="s">
        <v>936</v>
      </c>
      <c r="B374" s="1" t="str">
        <f t="shared" si="20"/>
        <v>EUn</v>
      </c>
      <c r="C374" s="1" t="str">
        <f t="shared" si="21"/>
        <v>CZ13</v>
      </c>
      <c r="D374" s="1" t="str">
        <f t="shared" si="22"/>
        <v>v11</v>
      </c>
      <c r="E374" s="1" t="str">
        <f t="shared" si="23"/>
        <v>EUn-CZ13-v11</v>
      </c>
      <c r="F374" s="1">
        <v>2758.0718233333328</v>
      </c>
    </row>
    <row r="375" spans="1:6" hidden="1" x14ac:dyDescent="0.35">
      <c r="A375" s="1" t="s">
        <v>937</v>
      </c>
      <c r="B375" s="1" t="str">
        <f t="shared" si="20"/>
        <v>EUn</v>
      </c>
      <c r="C375" s="1" t="str">
        <f t="shared" si="21"/>
        <v>CZ13</v>
      </c>
      <c r="D375" s="1" t="str">
        <f t="shared" si="22"/>
        <v>v15</v>
      </c>
      <c r="E375" s="1" t="str">
        <f t="shared" si="23"/>
        <v>EUn-CZ13-v15</v>
      </c>
      <c r="F375" s="1">
        <v>2591.1219091666671</v>
      </c>
    </row>
    <row r="376" spans="1:6" hidden="1" x14ac:dyDescent="0.35">
      <c r="A376" s="1" t="s">
        <v>938</v>
      </c>
      <c r="B376" s="1" t="str">
        <f t="shared" si="20"/>
        <v>EUn</v>
      </c>
      <c r="C376" s="1" t="str">
        <f t="shared" si="21"/>
        <v>CZ14</v>
      </c>
      <c r="D376" s="1" t="str">
        <f t="shared" si="22"/>
        <v>v03</v>
      </c>
      <c r="E376" s="1" t="str">
        <f t="shared" si="23"/>
        <v>EUn-CZ14-v03</v>
      </c>
      <c r="F376" s="1">
        <v>2925.6158858333338</v>
      </c>
    </row>
    <row r="377" spans="1:6" hidden="1" x14ac:dyDescent="0.35">
      <c r="A377" s="1" t="s">
        <v>939</v>
      </c>
      <c r="B377" s="1" t="str">
        <f t="shared" si="20"/>
        <v>EUn</v>
      </c>
      <c r="C377" s="1" t="str">
        <f t="shared" si="21"/>
        <v>CZ14</v>
      </c>
      <c r="D377" s="1" t="str">
        <f t="shared" si="22"/>
        <v>v07</v>
      </c>
      <c r="E377" s="1" t="str">
        <f t="shared" si="23"/>
        <v>EUn-CZ14-v07</v>
      </c>
      <c r="F377" s="1">
        <v>2908.842784166668</v>
      </c>
    </row>
    <row r="378" spans="1:6" hidden="1" x14ac:dyDescent="0.35">
      <c r="A378" s="1" t="s">
        <v>940</v>
      </c>
      <c r="B378" s="1" t="str">
        <f t="shared" si="20"/>
        <v>EUn</v>
      </c>
      <c r="C378" s="1" t="str">
        <f t="shared" si="21"/>
        <v>CZ14</v>
      </c>
      <c r="D378" s="1" t="str">
        <f t="shared" si="22"/>
        <v>v11</v>
      </c>
      <c r="E378" s="1" t="str">
        <f t="shared" si="23"/>
        <v>EUn-CZ14-v11</v>
      </c>
      <c r="F378" s="1">
        <v>2800.6062241666677</v>
      </c>
    </row>
    <row r="379" spans="1:6" hidden="1" x14ac:dyDescent="0.35">
      <c r="A379" s="1" t="s">
        <v>941</v>
      </c>
      <c r="B379" s="1" t="str">
        <f t="shared" si="20"/>
        <v>EUn</v>
      </c>
      <c r="C379" s="1" t="str">
        <f t="shared" si="21"/>
        <v>CZ14</v>
      </c>
      <c r="D379" s="1" t="str">
        <f t="shared" si="22"/>
        <v>v15</v>
      </c>
      <c r="E379" s="1" t="str">
        <f t="shared" si="23"/>
        <v>EUn-CZ14-v15</v>
      </c>
      <c r="F379" s="1">
        <v>2660.6865433333337</v>
      </c>
    </row>
    <row r="380" spans="1:6" hidden="1" x14ac:dyDescent="0.35">
      <c r="A380" s="1" t="s">
        <v>942</v>
      </c>
      <c r="B380" s="1" t="str">
        <f t="shared" si="20"/>
        <v>EUn</v>
      </c>
      <c r="C380" s="1" t="str">
        <f t="shared" si="21"/>
        <v>CZ15</v>
      </c>
      <c r="D380" s="1" t="str">
        <f t="shared" si="22"/>
        <v>v03</v>
      </c>
      <c r="E380" s="1" t="str">
        <f t="shared" si="23"/>
        <v>EUn-CZ15-v03</v>
      </c>
      <c r="F380" s="1">
        <v>3858.0429666666651</v>
      </c>
    </row>
    <row r="381" spans="1:6" hidden="1" x14ac:dyDescent="0.35">
      <c r="A381" s="1" t="s">
        <v>943</v>
      </c>
      <c r="B381" s="1" t="str">
        <f t="shared" si="20"/>
        <v>EUn</v>
      </c>
      <c r="C381" s="1" t="str">
        <f t="shared" si="21"/>
        <v>CZ15</v>
      </c>
      <c r="D381" s="1" t="str">
        <f t="shared" si="22"/>
        <v>v07</v>
      </c>
      <c r="E381" s="1" t="str">
        <f t="shared" si="23"/>
        <v>EUn-CZ15-v07</v>
      </c>
      <c r="F381" s="1">
        <v>3837.7051358333329</v>
      </c>
    </row>
    <row r="382" spans="1:6" hidden="1" x14ac:dyDescent="0.35">
      <c r="A382" s="1" t="s">
        <v>944</v>
      </c>
      <c r="B382" s="1" t="str">
        <f t="shared" si="20"/>
        <v>EUn</v>
      </c>
      <c r="C382" s="1" t="str">
        <f t="shared" si="21"/>
        <v>CZ15</v>
      </c>
      <c r="D382" s="1" t="str">
        <f t="shared" si="22"/>
        <v>v11</v>
      </c>
      <c r="E382" s="1" t="str">
        <f t="shared" si="23"/>
        <v>EUn-CZ15-v11</v>
      </c>
      <c r="F382" s="1">
        <v>3684.1479616666661</v>
      </c>
    </row>
    <row r="383" spans="1:6" hidden="1" x14ac:dyDescent="0.35">
      <c r="A383" s="1" t="s">
        <v>945</v>
      </c>
      <c r="B383" s="1" t="str">
        <f t="shared" si="20"/>
        <v>EUn</v>
      </c>
      <c r="C383" s="1" t="str">
        <f t="shared" si="21"/>
        <v>CZ15</v>
      </c>
      <c r="D383" s="1" t="str">
        <f t="shared" si="22"/>
        <v>v15</v>
      </c>
      <c r="E383" s="1" t="str">
        <f t="shared" si="23"/>
        <v>EUn-CZ15-v15</v>
      </c>
      <c r="F383" s="1">
        <v>3518.9370183333326</v>
      </c>
    </row>
    <row r="384" spans="1:6" hidden="1" x14ac:dyDescent="0.35">
      <c r="A384" s="1" t="s">
        <v>946</v>
      </c>
      <c r="B384" s="1" t="str">
        <f t="shared" si="20"/>
        <v>EUn</v>
      </c>
      <c r="C384" s="1" t="str">
        <f t="shared" si="21"/>
        <v>CZ16</v>
      </c>
      <c r="D384" s="1" t="str">
        <f t="shared" si="22"/>
        <v>v03</v>
      </c>
      <c r="E384" s="1" t="str">
        <f t="shared" si="23"/>
        <v>EUn-CZ16-v03</v>
      </c>
      <c r="F384" s="1">
        <v>2584.1005141666669</v>
      </c>
    </row>
    <row r="385" spans="1:6" hidden="1" x14ac:dyDescent="0.35">
      <c r="A385" s="1" t="s">
        <v>947</v>
      </c>
      <c r="B385" s="1" t="str">
        <f t="shared" si="20"/>
        <v>EUn</v>
      </c>
      <c r="C385" s="1" t="str">
        <f t="shared" si="21"/>
        <v>CZ16</v>
      </c>
      <c r="D385" s="1" t="str">
        <f t="shared" si="22"/>
        <v>v07</v>
      </c>
      <c r="E385" s="1" t="str">
        <f t="shared" si="23"/>
        <v>EUn-CZ16-v07</v>
      </c>
      <c r="F385" s="1">
        <v>2577.836097500001</v>
      </c>
    </row>
    <row r="386" spans="1:6" hidden="1" x14ac:dyDescent="0.35">
      <c r="A386" s="1" t="s">
        <v>948</v>
      </c>
      <c r="B386" s="1" t="str">
        <f t="shared" si="20"/>
        <v>EUn</v>
      </c>
      <c r="C386" s="1" t="str">
        <f t="shared" si="21"/>
        <v>CZ16</v>
      </c>
      <c r="D386" s="1" t="str">
        <f t="shared" si="22"/>
        <v>v11</v>
      </c>
      <c r="E386" s="1" t="str">
        <f t="shared" si="23"/>
        <v>EUn-CZ16-v11</v>
      </c>
      <c r="F386" s="1">
        <v>2514.5528816666665</v>
      </c>
    </row>
    <row r="387" spans="1:6" hidden="1" x14ac:dyDescent="0.35">
      <c r="A387" s="1" t="s">
        <v>949</v>
      </c>
      <c r="B387" s="1" t="str">
        <f t="shared" si="20"/>
        <v>EUn</v>
      </c>
      <c r="C387" s="1" t="str">
        <f t="shared" si="21"/>
        <v>CZ16</v>
      </c>
      <c r="D387" s="1" t="str">
        <f t="shared" si="22"/>
        <v>v15</v>
      </c>
      <c r="E387" s="1" t="str">
        <f t="shared" si="23"/>
        <v>EUn-CZ16-v15</v>
      </c>
      <c r="F387" s="1">
        <v>2251.0437749999996</v>
      </c>
    </row>
    <row r="388" spans="1:6" hidden="1" x14ac:dyDescent="0.35">
      <c r="A388" s="1" t="s">
        <v>950</v>
      </c>
      <c r="B388" s="1" t="str">
        <f t="shared" si="20"/>
        <v>Gro</v>
      </c>
      <c r="C388" s="1" t="str">
        <f t="shared" si="21"/>
        <v>CZ01</v>
      </c>
      <c r="D388" s="1" t="str">
        <f t="shared" si="22"/>
        <v>v03</v>
      </c>
      <c r="E388" s="1" t="str">
        <f t="shared" si="23"/>
        <v>Gro-CZ01-v03</v>
      </c>
      <c r="F388" s="1">
        <v>53.204069583333329</v>
      </c>
    </row>
    <row r="389" spans="1:6" hidden="1" x14ac:dyDescent="0.35">
      <c r="A389" s="1" t="s">
        <v>951</v>
      </c>
      <c r="B389" s="1" t="str">
        <f t="shared" ref="B389:B452" si="24">LEFT(A389,3)</f>
        <v>Gro</v>
      </c>
      <c r="C389" s="1" t="str">
        <f t="shared" ref="C389:C452" si="25">"CZ"&amp;MID(A389,6,2)</f>
        <v>CZ01</v>
      </c>
      <c r="D389" s="1" t="str">
        <f t="shared" ref="D389:D452" si="26">MID(A389,8,3)</f>
        <v>v07</v>
      </c>
      <c r="E389" s="1" t="str">
        <f t="shared" ref="E389:E452" si="27">CONCATENATE(B389,"-",C389,"-",D389)</f>
        <v>Gro-CZ01-v07</v>
      </c>
      <c r="F389" s="1">
        <v>52.684115999999996</v>
      </c>
    </row>
    <row r="390" spans="1:6" hidden="1" x14ac:dyDescent="0.35">
      <c r="A390" s="1" t="s">
        <v>952</v>
      </c>
      <c r="B390" s="1" t="str">
        <f t="shared" si="24"/>
        <v>Gro</v>
      </c>
      <c r="C390" s="1" t="str">
        <f t="shared" si="25"/>
        <v>CZ01</v>
      </c>
      <c r="D390" s="1" t="str">
        <f t="shared" si="26"/>
        <v>v11</v>
      </c>
      <c r="E390" s="1" t="str">
        <f t="shared" si="27"/>
        <v>Gro-CZ01-v11</v>
      </c>
      <c r="F390" s="1">
        <v>52.080877666666666</v>
      </c>
    </row>
    <row r="391" spans="1:6" hidden="1" x14ac:dyDescent="0.35">
      <c r="A391" s="1" t="s">
        <v>953</v>
      </c>
      <c r="B391" s="1" t="str">
        <f t="shared" si="24"/>
        <v>Gro</v>
      </c>
      <c r="C391" s="1" t="str">
        <f t="shared" si="25"/>
        <v>CZ01</v>
      </c>
      <c r="D391" s="1" t="str">
        <f t="shared" si="26"/>
        <v>v15</v>
      </c>
      <c r="E391" s="1" t="str">
        <f t="shared" si="27"/>
        <v>Gro-CZ01-v15</v>
      </c>
      <c r="F391" s="1">
        <v>47.747906166666674</v>
      </c>
    </row>
    <row r="392" spans="1:6" hidden="1" x14ac:dyDescent="0.35">
      <c r="A392" s="1" t="s">
        <v>954</v>
      </c>
      <c r="B392" s="1" t="str">
        <f t="shared" si="24"/>
        <v>Gro</v>
      </c>
      <c r="C392" s="1" t="str">
        <f t="shared" si="25"/>
        <v>CZ02</v>
      </c>
      <c r="D392" s="1" t="str">
        <f t="shared" si="26"/>
        <v>v03</v>
      </c>
      <c r="E392" s="1" t="str">
        <f t="shared" si="27"/>
        <v>Gro-CZ02-v03</v>
      </c>
      <c r="F392" s="1">
        <v>106.90764341666667</v>
      </c>
    </row>
    <row r="393" spans="1:6" hidden="1" x14ac:dyDescent="0.35">
      <c r="A393" s="1" t="s">
        <v>955</v>
      </c>
      <c r="B393" s="1" t="str">
        <f t="shared" si="24"/>
        <v>Gro</v>
      </c>
      <c r="C393" s="1" t="str">
        <f t="shared" si="25"/>
        <v>CZ02</v>
      </c>
      <c r="D393" s="1" t="str">
        <f t="shared" si="26"/>
        <v>v07</v>
      </c>
      <c r="E393" s="1" t="str">
        <f t="shared" si="27"/>
        <v>Gro-CZ02-v07</v>
      </c>
      <c r="F393" s="1">
        <v>104.92603833333332</v>
      </c>
    </row>
    <row r="394" spans="1:6" hidden="1" x14ac:dyDescent="0.35">
      <c r="A394" s="1" t="s">
        <v>956</v>
      </c>
      <c r="B394" s="1" t="str">
        <f t="shared" si="24"/>
        <v>Gro</v>
      </c>
      <c r="C394" s="1" t="str">
        <f t="shared" si="25"/>
        <v>CZ02</v>
      </c>
      <c r="D394" s="1" t="str">
        <f t="shared" si="26"/>
        <v>v11</v>
      </c>
      <c r="E394" s="1" t="str">
        <f t="shared" si="27"/>
        <v>Gro-CZ02-v11</v>
      </c>
      <c r="F394" s="1">
        <v>102.96512349999999</v>
      </c>
    </row>
    <row r="395" spans="1:6" hidden="1" x14ac:dyDescent="0.35">
      <c r="A395" s="1" t="s">
        <v>957</v>
      </c>
      <c r="B395" s="1" t="str">
        <f t="shared" si="24"/>
        <v>Gro</v>
      </c>
      <c r="C395" s="1" t="str">
        <f t="shared" si="25"/>
        <v>CZ02</v>
      </c>
      <c r="D395" s="1" t="str">
        <f t="shared" si="26"/>
        <v>v15</v>
      </c>
      <c r="E395" s="1" t="str">
        <f t="shared" si="27"/>
        <v>Gro-CZ02-v15</v>
      </c>
      <c r="F395" s="1">
        <v>98.285183166666656</v>
      </c>
    </row>
    <row r="396" spans="1:6" hidden="1" x14ac:dyDescent="0.35">
      <c r="A396" s="1" t="s">
        <v>958</v>
      </c>
      <c r="B396" s="1" t="str">
        <f t="shared" si="24"/>
        <v>Gro</v>
      </c>
      <c r="C396" s="1" t="str">
        <f t="shared" si="25"/>
        <v>CZ03</v>
      </c>
      <c r="D396" s="1" t="str">
        <f t="shared" si="26"/>
        <v>v03</v>
      </c>
      <c r="E396" s="1" t="str">
        <f t="shared" si="27"/>
        <v>Gro-CZ03-v03</v>
      </c>
      <c r="F396" s="1">
        <v>76.090948416666663</v>
      </c>
    </row>
    <row r="397" spans="1:6" hidden="1" x14ac:dyDescent="0.35">
      <c r="A397" s="1" t="s">
        <v>959</v>
      </c>
      <c r="B397" s="1" t="str">
        <f t="shared" si="24"/>
        <v>Gro</v>
      </c>
      <c r="C397" s="1" t="str">
        <f t="shared" si="25"/>
        <v>CZ03</v>
      </c>
      <c r="D397" s="1" t="str">
        <f t="shared" si="26"/>
        <v>v07</v>
      </c>
      <c r="E397" s="1" t="str">
        <f t="shared" si="27"/>
        <v>Gro-CZ03-v07</v>
      </c>
      <c r="F397" s="1">
        <v>75.11179966666667</v>
      </c>
    </row>
    <row r="398" spans="1:6" hidden="1" x14ac:dyDescent="0.35">
      <c r="A398" s="1" t="s">
        <v>960</v>
      </c>
      <c r="B398" s="1" t="str">
        <f t="shared" si="24"/>
        <v>Gro</v>
      </c>
      <c r="C398" s="1" t="str">
        <f t="shared" si="25"/>
        <v>CZ03</v>
      </c>
      <c r="D398" s="1" t="str">
        <f t="shared" si="26"/>
        <v>v11</v>
      </c>
      <c r="E398" s="1" t="str">
        <f t="shared" si="27"/>
        <v>Gro-CZ03-v11</v>
      </c>
      <c r="F398" s="1">
        <v>74.12000308333333</v>
      </c>
    </row>
    <row r="399" spans="1:6" hidden="1" x14ac:dyDescent="0.35">
      <c r="A399" s="1" t="s">
        <v>961</v>
      </c>
      <c r="B399" s="1" t="str">
        <f t="shared" si="24"/>
        <v>Gro</v>
      </c>
      <c r="C399" s="1" t="str">
        <f t="shared" si="25"/>
        <v>CZ03</v>
      </c>
      <c r="D399" s="1" t="str">
        <f t="shared" si="26"/>
        <v>v15</v>
      </c>
      <c r="E399" s="1" t="str">
        <f t="shared" si="27"/>
        <v>Gro-CZ03-v15</v>
      </c>
      <c r="F399" s="1">
        <v>68.149682666666664</v>
      </c>
    </row>
    <row r="400" spans="1:6" hidden="1" x14ac:dyDescent="0.35">
      <c r="A400" s="1" t="s">
        <v>962</v>
      </c>
      <c r="B400" s="1" t="str">
        <f t="shared" si="24"/>
        <v>Gro</v>
      </c>
      <c r="C400" s="1" t="str">
        <f t="shared" si="25"/>
        <v>CZ04</v>
      </c>
      <c r="D400" s="1" t="str">
        <f t="shared" si="26"/>
        <v>v03</v>
      </c>
      <c r="E400" s="1" t="str">
        <f t="shared" si="27"/>
        <v>Gro-CZ04-v03</v>
      </c>
      <c r="F400" s="1">
        <v>99.591284833333319</v>
      </c>
    </row>
    <row r="401" spans="1:6" hidden="1" x14ac:dyDescent="0.35">
      <c r="A401" s="1" t="s">
        <v>963</v>
      </c>
      <c r="B401" s="1" t="str">
        <f t="shared" si="24"/>
        <v>Gro</v>
      </c>
      <c r="C401" s="1" t="str">
        <f t="shared" si="25"/>
        <v>CZ04</v>
      </c>
      <c r="D401" s="1" t="str">
        <f t="shared" si="26"/>
        <v>v07</v>
      </c>
      <c r="E401" s="1" t="str">
        <f t="shared" si="27"/>
        <v>Gro-CZ04-v07</v>
      </c>
      <c r="F401" s="1">
        <v>97.174948833333332</v>
      </c>
    </row>
    <row r="402" spans="1:6" hidden="1" x14ac:dyDescent="0.35">
      <c r="A402" s="1" t="s">
        <v>964</v>
      </c>
      <c r="B402" s="1" t="str">
        <f t="shared" si="24"/>
        <v>Gro</v>
      </c>
      <c r="C402" s="1" t="str">
        <f t="shared" si="25"/>
        <v>CZ04</v>
      </c>
      <c r="D402" s="1" t="str">
        <f t="shared" si="26"/>
        <v>v11</v>
      </c>
      <c r="E402" s="1" t="str">
        <f t="shared" si="27"/>
        <v>Gro-CZ04-v11</v>
      </c>
      <c r="F402" s="1">
        <v>95.469070499999987</v>
      </c>
    </row>
    <row r="403" spans="1:6" hidden="1" x14ac:dyDescent="0.35">
      <c r="A403" s="1" t="s">
        <v>965</v>
      </c>
      <c r="B403" s="1" t="str">
        <f t="shared" si="24"/>
        <v>Gro</v>
      </c>
      <c r="C403" s="1" t="str">
        <f t="shared" si="25"/>
        <v>CZ04</v>
      </c>
      <c r="D403" s="1" t="str">
        <f t="shared" si="26"/>
        <v>v15</v>
      </c>
      <c r="E403" s="1" t="str">
        <f t="shared" si="27"/>
        <v>Gro-CZ04-v15</v>
      </c>
      <c r="F403" s="1">
        <v>88.952934499999998</v>
      </c>
    </row>
    <row r="404" spans="1:6" hidden="1" x14ac:dyDescent="0.35">
      <c r="A404" s="1" t="s">
        <v>966</v>
      </c>
      <c r="B404" s="1" t="str">
        <f t="shared" si="24"/>
        <v>Gro</v>
      </c>
      <c r="C404" s="1" t="str">
        <f t="shared" si="25"/>
        <v>CZ05</v>
      </c>
      <c r="D404" s="1" t="str">
        <f t="shared" si="26"/>
        <v>v03</v>
      </c>
      <c r="E404" s="1" t="str">
        <f t="shared" si="27"/>
        <v>Gro-CZ05-v03</v>
      </c>
      <c r="F404" s="1">
        <v>67.309164583333327</v>
      </c>
    </row>
    <row r="405" spans="1:6" hidden="1" x14ac:dyDescent="0.35">
      <c r="A405" s="1" t="s">
        <v>967</v>
      </c>
      <c r="B405" s="1" t="str">
        <f t="shared" si="24"/>
        <v>Gro</v>
      </c>
      <c r="C405" s="1" t="str">
        <f t="shared" si="25"/>
        <v>CZ05</v>
      </c>
      <c r="D405" s="1" t="str">
        <f t="shared" si="26"/>
        <v>v07</v>
      </c>
      <c r="E405" s="1" t="str">
        <f t="shared" si="27"/>
        <v>Gro-CZ05-v07</v>
      </c>
      <c r="F405" s="1">
        <v>66.347558333333339</v>
      </c>
    </row>
    <row r="406" spans="1:6" hidden="1" x14ac:dyDescent="0.35">
      <c r="A406" s="1" t="s">
        <v>968</v>
      </c>
      <c r="B406" s="1" t="str">
        <f t="shared" si="24"/>
        <v>Gro</v>
      </c>
      <c r="C406" s="1" t="str">
        <f t="shared" si="25"/>
        <v>CZ05</v>
      </c>
      <c r="D406" s="1" t="str">
        <f t="shared" si="26"/>
        <v>v11</v>
      </c>
      <c r="E406" s="1" t="str">
        <f t="shared" si="27"/>
        <v>Gro-CZ05-v11</v>
      </c>
      <c r="F406" s="1">
        <v>66.347558333333339</v>
      </c>
    </row>
    <row r="407" spans="1:6" hidden="1" x14ac:dyDescent="0.35">
      <c r="A407" s="1" t="s">
        <v>969</v>
      </c>
      <c r="B407" s="1" t="str">
        <f t="shared" si="24"/>
        <v>Gro</v>
      </c>
      <c r="C407" s="1" t="str">
        <f t="shared" si="25"/>
        <v>CZ05</v>
      </c>
      <c r="D407" s="1" t="str">
        <f t="shared" si="26"/>
        <v>v15</v>
      </c>
      <c r="E407" s="1" t="str">
        <f t="shared" si="27"/>
        <v>Gro-CZ05-v15</v>
      </c>
      <c r="F407" s="1">
        <v>60.629001666666667</v>
      </c>
    </row>
    <row r="408" spans="1:6" hidden="1" x14ac:dyDescent="0.35">
      <c r="A408" s="1" t="s">
        <v>970</v>
      </c>
      <c r="B408" s="1" t="str">
        <f t="shared" si="24"/>
        <v>Gro</v>
      </c>
      <c r="C408" s="1" t="str">
        <f t="shared" si="25"/>
        <v>CZ06</v>
      </c>
      <c r="D408" s="1" t="str">
        <f t="shared" si="26"/>
        <v>v03</v>
      </c>
      <c r="E408" s="1" t="str">
        <f t="shared" si="27"/>
        <v>Gro-CZ06-v03</v>
      </c>
      <c r="F408" s="1">
        <v>103.63589858333334</v>
      </c>
    </row>
    <row r="409" spans="1:6" hidden="1" x14ac:dyDescent="0.35">
      <c r="A409" s="1" t="s">
        <v>971</v>
      </c>
      <c r="B409" s="1" t="str">
        <f t="shared" si="24"/>
        <v>Gro</v>
      </c>
      <c r="C409" s="1" t="str">
        <f t="shared" si="25"/>
        <v>CZ06</v>
      </c>
      <c r="D409" s="1" t="str">
        <f t="shared" si="26"/>
        <v>v07</v>
      </c>
      <c r="E409" s="1" t="str">
        <f t="shared" si="27"/>
        <v>Gro-CZ06-v07</v>
      </c>
      <c r="F409" s="1">
        <v>103.63589858333334</v>
      </c>
    </row>
    <row r="410" spans="1:6" hidden="1" x14ac:dyDescent="0.35">
      <c r="A410" s="1" t="s">
        <v>972</v>
      </c>
      <c r="B410" s="1" t="str">
        <f t="shared" si="24"/>
        <v>Gro</v>
      </c>
      <c r="C410" s="1" t="str">
        <f t="shared" si="25"/>
        <v>CZ06</v>
      </c>
      <c r="D410" s="1" t="str">
        <f t="shared" si="26"/>
        <v>v11</v>
      </c>
      <c r="E410" s="1" t="str">
        <f t="shared" si="27"/>
        <v>Gro-CZ06-v11</v>
      </c>
      <c r="F410" s="1">
        <v>103.63589858333334</v>
      </c>
    </row>
    <row r="411" spans="1:6" hidden="1" x14ac:dyDescent="0.35">
      <c r="A411" s="1" t="s">
        <v>973</v>
      </c>
      <c r="B411" s="1" t="str">
        <f t="shared" si="24"/>
        <v>Gro</v>
      </c>
      <c r="C411" s="1" t="str">
        <f t="shared" si="25"/>
        <v>CZ06</v>
      </c>
      <c r="D411" s="1" t="str">
        <f t="shared" si="26"/>
        <v>v15</v>
      </c>
      <c r="E411" s="1" t="str">
        <f t="shared" si="27"/>
        <v>Gro-CZ06-v15</v>
      </c>
      <c r="F411" s="1">
        <v>97.351460083333336</v>
      </c>
    </row>
    <row r="412" spans="1:6" hidden="1" x14ac:dyDescent="0.35">
      <c r="A412" s="1" t="s">
        <v>974</v>
      </c>
      <c r="B412" s="1" t="str">
        <f t="shared" si="24"/>
        <v>Gro</v>
      </c>
      <c r="C412" s="1" t="str">
        <f t="shared" si="25"/>
        <v>CZ07</v>
      </c>
      <c r="D412" s="1" t="str">
        <f t="shared" si="26"/>
        <v>v03</v>
      </c>
      <c r="E412" s="1" t="str">
        <f t="shared" si="27"/>
        <v>Gro-CZ07-v03</v>
      </c>
      <c r="F412" s="1">
        <v>73.049974083333339</v>
      </c>
    </row>
    <row r="413" spans="1:6" hidden="1" x14ac:dyDescent="0.35">
      <c r="A413" s="1" t="s">
        <v>975</v>
      </c>
      <c r="B413" s="1" t="str">
        <f t="shared" si="24"/>
        <v>Gro</v>
      </c>
      <c r="C413" s="1" t="str">
        <f t="shared" si="25"/>
        <v>CZ07</v>
      </c>
      <c r="D413" s="1" t="str">
        <f t="shared" si="26"/>
        <v>v07</v>
      </c>
      <c r="E413" s="1" t="str">
        <f t="shared" si="27"/>
        <v>Gro-CZ07-v07</v>
      </c>
      <c r="F413" s="1">
        <v>73.049974083333339</v>
      </c>
    </row>
    <row r="414" spans="1:6" hidden="1" x14ac:dyDescent="0.35">
      <c r="A414" s="1" t="s">
        <v>976</v>
      </c>
      <c r="B414" s="1" t="str">
        <f t="shared" si="24"/>
        <v>Gro</v>
      </c>
      <c r="C414" s="1" t="str">
        <f t="shared" si="25"/>
        <v>CZ07</v>
      </c>
      <c r="D414" s="1" t="str">
        <f t="shared" si="26"/>
        <v>v11</v>
      </c>
      <c r="E414" s="1" t="str">
        <f t="shared" si="27"/>
        <v>Gro-CZ07-v11</v>
      </c>
      <c r="F414" s="1">
        <v>72.019250333333346</v>
      </c>
    </row>
    <row r="415" spans="1:6" hidden="1" x14ac:dyDescent="0.35">
      <c r="A415" s="1" t="s">
        <v>977</v>
      </c>
      <c r="B415" s="1" t="str">
        <f t="shared" si="24"/>
        <v>Gro</v>
      </c>
      <c r="C415" s="1" t="str">
        <f t="shared" si="25"/>
        <v>CZ07</v>
      </c>
      <c r="D415" s="1" t="str">
        <f t="shared" si="26"/>
        <v>v15</v>
      </c>
      <c r="E415" s="1" t="str">
        <f t="shared" si="27"/>
        <v>Gro-CZ07-v15</v>
      </c>
      <c r="F415" s="1">
        <v>77.841990999999993</v>
      </c>
    </row>
    <row r="416" spans="1:6" hidden="1" x14ac:dyDescent="0.35">
      <c r="A416" s="1" t="s">
        <v>978</v>
      </c>
      <c r="B416" s="1" t="str">
        <f t="shared" si="24"/>
        <v>Gro</v>
      </c>
      <c r="C416" s="1" t="str">
        <f t="shared" si="25"/>
        <v>CZ08</v>
      </c>
      <c r="D416" s="1" t="str">
        <f t="shared" si="26"/>
        <v>v03</v>
      </c>
      <c r="E416" s="1" t="str">
        <f t="shared" si="27"/>
        <v>Gro-CZ08-v03</v>
      </c>
      <c r="F416" s="1">
        <v>110.74047841666666</v>
      </c>
    </row>
    <row r="417" spans="1:6" hidden="1" x14ac:dyDescent="0.35">
      <c r="A417" s="1" t="s">
        <v>979</v>
      </c>
      <c r="B417" s="1" t="str">
        <f t="shared" si="24"/>
        <v>Gro</v>
      </c>
      <c r="C417" s="1" t="str">
        <f t="shared" si="25"/>
        <v>CZ08</v>
      </c>
      <c r="D417" s="1" t="str">
        <f t="shared" si="26"/>
        <v>v07</v>
      </c>
      <c r="E417" s="1" t="str">
        <f t="shared" si="27"/>
        <v>Gro-CZ08-v07</v>
      </c>
      <c r="F417" s="1">
        <v>110.74047841666666</v>
      </c>
    </row>
    <row r="418" spans="1:6" hidden="1" x14ac:dyDescent="0.35">
      <c r="A418" s="1" t="s">
        <v>980</v>
      </c>
      <c r="B418" s="1" t="str">
        <f t="shared" si="24"/>
        <v>Gro</v>
      </c>
      <c r="C418" s="1" t="str">
        <f t="shared" si="25"/>
        <v>CZ08</v>
      </c>
      <c r="D418" s="1" t="str">
        <f t="shared" si="26"/>
        <v>v11</v>
      </c>
      <c r="E418" s="1" t="str">
        <f t="shared" si="27"/>
        <v>Gro-CZ08-v11</v>
      </c>
      <c r="F418" s="1">
        <v>102.70696524999998</v>
      </c>
    </row>
    <row r="419" spans="1:6" hidden="1" x14ac:dyDescent="0.35">
      <c r="A419" s="1" t="s">
        <v>981</v>
      </c>
      <c r="B419" s="1" t="str">
        <f t="shared" si="24"/>
        <v>Gro</v>
      </c>
      <c r="C419" s="1" t="str">
        <f t="shared" si="25"/>
        <v>CZ08</v>
      </c>
      <c r="D419" s="1" t="str">
        <f t="shared" si="26"/>
        <v>v15</v>
      </c>
      <c r="E419" s="1" t="str">
        <f t="shared" si="27"/>
        <v>Gro-CZ08-v15</v>
      </c>
      <c r="F419" s="1">
        <v>96.441136749999998</v>
      </c>
    </row>
    <row r="420" spans="1:6" hidden="1" x14ac:dyDescent="0.35">
      <c r="A420" s="1" t="s">
        <v>982</v>
      </c>
      <c r="B420" s="1" t="str">
        <f t="shared" si="24"/>
        <v>Gro</v>
      </c>
      <c r="C420" s="1" t="str">
        <f t="shared" si="25"/>
        <v>CZ09</v>
      </c>
      <c r="D420" s="1" t="str">
        <f t="shared" si="26"/>
        <v>v03</v>
      </c>
      <c r="E420" s="1" t="str">
        <f t="shared" si="27"/>
        <v>Gro-CZ09-v03</v>
      </c>
      <c r="F420" s="1">
        <v>138.07929200000001</v>
      </c>
    </row>
    <row r="421" spans="1:6" hidden="1" x14ac:dyDescent="0.35">
      <c r="A421" s="1" t="s">
        <v>983</v>
      </c>
      <c r="B421" s="1" t="str">
        <f t="shared" si="24"/>
        <v>Gro</v>
      </c>
      <c r="C421" s="1" t="str">
        <f t="shared" si="25"/>
        <v>CZ09</v>
      </c>
      <c r="D421" s="1" t="str">
        <f t="shared" si="26"/>
        <v>v07</v>
      </c>
      <c r="E421" s="1" t="str">
        <f t="shared" si="27"/>
        <v>Gro-CZ09-v07</v>
      </c>
      <c r="F421" s="1">
        <v>138.07929200000001</v>
      </c>
    </row>
    <row r="422" spans="1:6" hidden="1" x14ac:dyDescent="0.35">
      <c r="A422" s="1" t="s">
        <v>984</v>
      </c>
      <c r="B422" s="1" t="str">
        <f t="shared" si="24"/>
        <v>Gro</v>
      </c>
      <c r="C422" s="1" t="str">
        <f t="shared" si="25"/>
        <v>CZ09</v>
      </c>
      <c r="D422" s="1" t="str">
        <f t="shared" si="26"/>
        <v>v11</v>
      </c>
      <c r="E422" s="1" t="str">
        <f t="shared" si="27"/>
        <v>Gro-CZ09-v11</v>
      </c>
      <c r="F422" s="1">
        <v>133.40066124999998</v>
      </c>
    </row>
    <row r="423" spans="1:6" hidden="1" x14ac:dyDescent="0.35">
      <c r="A423" s="1" t="s">
        <v>985</v>
      </c>
      <c r="B423" s="1" t="str">
        <f t="shared" si="24"/>
        <v>Gro</v>
      </c>
      <c r="C423" s="1" t="str">
        <f t="shared" si="25"/>
        <v>CZ09</v>
      </c>
      <c r="D423" s="1" t="str">
        <f t="shared" si="26"/>
        <v>v15</v>
      </c>
      <c r="E423" s="1" t="str">
        <f t="shared" si="27"/>
        <v>Gro-CZ09-v15</v>
      </c>
      <c r="F423" s="1">
        <v>126.17263850000001</v>
      </c>
    </row>
    <row r="424" spans="1:6" hidden="1" x14ac:dyDescent="0.35">
      <c r="A424" s="1" t="s">
        <v>986</v>
      </c>
      <c r="B424" s="1" t="str">
        <f t="shared" si="24"/>
        <v>Gro</v>
      </c>
      <c r="C424" s="1" t="str">
        <f t="shared" si="25"/>
        <v>CZ10</v>
      </c>
      <c r="D424" s="1" t="str">
        <f t="shared" si="26"/>
        <v>v03</v>
      </c>
      <c r="E424" s="1" t="str">
        <f t="shared" si="27"/>
        <v>Gro-CZ10-v03</v>
      </c>
      <c r="F424" s="1">
        <v>123.68439308333333</v>
      </c>
    </row>
    <row r="425" spans="1:6" hidden="1" x14ac:dyDescent="0.35">
      <c r="A425" s="1" t="s">
        <v>987</v>
      </c>
      <c r="B425" s="1" t="str">
        <f t="shared" si="24"/>
        <v>Gro</v>
      </c>
      <c r="C425" s="1" t="str">
        <f t="shared" si="25"/>
        <v>CZ10</v>
      </c>
      <c r="D425" s="1" t="str">
        <f t="shared" si="26"/>
        <v>v07</v>
      </c>
      <c r="E425" s="1" t="str">
        <f t="shared" si="27"/>
        <v>Gro-CZ10-v07</v>
      </c>
      <c r="F425" s="1">
        <v>121.43712575000001</v>
      </c>
    </row>
    <row r="426" spans="1:6" hidden="1" x14ac:dyDescent="0.35">
      <c r="A426" s="1" t="s">
        <v>988</v>
      </c>
      <c r="B426" s="1" t="str">
        <f t="shared" si="24"/>
        <v>Gro</v>
      </c>
      <c r="C426" s="1" t="str">
        <f t="shared" si="25"/>
        <v>CZ10</v>
      </c>
      <c r="D426" s="1" t="str">
        <f t="shared" si="26"/>
        <v>v11</v>
      </c>
      <c r="E426" s="1" t="str">
        <f t="shared" si="27"/>
        <v>Gro-CZ10-v11</v>
      </c>
      <c r="F426" s="1">
        <v>119.18043575</v>
      </c>
    </row>
    <row r="427" spans="1:6" hidden="1" x14ac:dyDescent="0.35">
      <c r="A427" s="1" t="s">
        <v>989</v>
      </c>
      <c r="B427" s="1" t="str">
        <f t="shared" si="24"/>
        <v>Gro</v>
      </c>
      <c r="C427" s="1" t="str">
        <f t="shared" si="25"/>
        <v>CZ10</v>
      </c>
      <c r="D427" s="1" t="str">
        <f t="shared" si="26"/>
        <v>v15</v>
      </c>
      <c r="E427" s="1" t="str">
        <f t="shared" si="27"/>
        <v>Gro-CZ10-v15</v>
      </c>
      <c r="F427" s="1">
        <v>114.49246266666665</v>
      </c>
    </row>
    <row r="428" spans="1:6" hidden="1" x14ac:dyDescent="0.35">
      <c r="A428" s="1" t="s">
        <v>990</v>
      </c>
      <c r="B428" s="1" t="str">
        <f t="shared" si="24"/>
        <v>Gro</v>
      </c>
      <c r="C428" s="1" t="str">
        <f t="shared" si="25"/>
        <v>CZ11</v>
      </c>
      <c r="D428" s="1" t="str">
        <f t="shared" si="26"/>
        <v>v03</v>
      </c>
      <c r="E428" s="1" t="str">
        <f t="shared" si="27"/>
        <v>Gro-CZ11-v03</v>
      </c>
      <c r="F428" s="1">
        <v>135.50426599999997</v>
      </c>
    </row>
    <row r="429" spans="1:6" hidden="1" x14ac:dyDescent="0.35">
      <c r="A429" s="1" t="s">
        <v>991</v>
      </c>
      <c r="B429" s="1" t="str">
        <f t="shared" si="24"/>
        <v>Gro</v>
      </c>
      <c r="C429" s="1" t="str">
        <f t="shared" si="25"/>
        <v>CZ11</v>
      </c>
      <c r="D429" s="1" t="str">
        <f t="shared" si="26"/>
        <v>v07</v>
      </c>
      <c r="E429" s="1" t="str">
        <f t="shared" si="27"/>
        <v>Gro-CZ11-v07</v>
      </c>
      <c r="F429" s="1">
        <v>132.82883950000002</v>
      </c>
    </row>
    <row r="430" spans="1:6" hidden="1" x14ac:dyDescent="0.35">
      <c r="A430" s="1" t="s">
        <v>992</v>
      </c>
      <c r="B430" s="1" t="str">
        <f t="shared" si="24"/>
        <v>Gro</v>
      </c>
      <c r="C430" s="1" t="str">
        <f t="shared" si="25"/>
        <v>CZ11</v>
      </c>
      <c r="D430" s="1" t="str">
        <f t="shared" si="26"/>
        <v>v11</v>
      </c>
      <c r="E430" s="1" t="str">
        <f t="shared" si="27"/>
        <v>Gro-CZ11-v11</v>
      </c>
      <c r="F430" s="1">
        <v>121.72211375000002</v>
      </c>
    </row>
    <row r="431" spans="1:6" hidden="1" x14ac:dyDescent="0.35">
      <c r="A431" s="1" t="s">
        <v>993</v>
      </c>
      <c r="B431" s="1" t="str">
        <f t="shared" si="24"/>
        <v>Gro</v>
      </c>
      <c r="C431" s="1" t="str">
        <f t="shared" si="25"/>
        <v>CZ11</v>
      </c>
      <c r="D431" s="1" t="str">
        <f t="shared" si="26"/>
        <v>v15</v>
      </c>
      <c r="E431" s="1" t="str">
        <f t="shared" si="27"/>
        <v>Gro-CZ11-v15</v>
      </c>
      <c r="F431" s="1">
        <v>116.83406808333334</v>
      </c>
    </row>
    <row r="432" spans="1:6" hidden="1" x14ac:dyDescent="0.35">
      <c r="A432" s="1" t="s">
        <v>994</v>
      </c>
      <c r="B432" s="1" t="str">
        <f t="shared" si="24"/>
        <v>Gro</v>
      </c>
      <c r="C432" s="1" t="str">
        <f t="shared" si="25"/>
        <v>CZ12</v>
      </c>
      <c r="D432" s="1" t="str">
        <f t="shared" si="26"/>
        <v>v03</v>
      </c>
      <c r="E432" s="1" t="str">
        <f t="shared" si="27"/>
        <v>Gro-CZ12-v03</v>
      </c>
      <c r="F432" s="1">
        <v>135.34435625</v>
      </c>
    </row>
    <row r="433" spans="1:6" hidden="1" x14ac:dyDescent="0.35">
      <c r="A433" s="1" t="s">
        <v>995</v>
      </c>
      <c r="B433" s="1" t="str">
        <f t="shared" si="24"/>
        <v>Gro</v>
      </c>
      <c r="C433" s="1" t="str">
        <f t="shared" si="25"/>
        <v>CZ12</v>
      </c>
      <c r="D433" s="1" t="str">
        <f t="shared" si="26"/>
        <v>v07</v>
      </c>
      <c r="E433" s="1" t="str">
        <f t="shared" si="27"/>
        <v>Gro-CZ12-v07</v>
      </c>
      <c r="F433" s="1">
        <v>132.65478391666664</v>
      </c>
    </row>
    <row r="434" spans="1:6" hidden="1" x14ac:dyDescent="0.35">
      <c r="A434" s="1" t="s">
        <v>996</v>
      </c>
      <c r="B434" s="1" t="str">
        <f t="shared" si="24"/>
        <v>Gro</v>
      </c>
      <c r="C434" s="1" t="str">
        <f t="shared" si="25"/>
        <v>CZ12</v>
      </c>
      <c r="D434" s="1" t="str">
        <f t="shared" si="26"/>
        <v>v11</v>
      </c>
      <c r="E434" s="1" t="str">
        <f t="shared" si="27"/>
        <v>Gro-CZ12-v11</v>
      </c>
      <c r="F434" s="1">
        <v>127.08415416666665</v>
      </c>
    </row>
    <row r="435" spans="1:6" hidden="1" x14ac:dyDescent="0.35">
      <c r="A435" s="1" t="s">
        <v>997</v>
      </c>
      <c r="B435" s="1" t="str">
        <f t="shared" si="24"/>
        <v>Gro</v>
      </c>
      <c r="C435" s="1" t="str">
        <f t="shared" si="25"/>
        <v>CZ12</v>
      </c>
      <c r="D435" s="1" t="str">
        <f t="shared" si="26"/>
        <v>v15</v>
      </c>
      <c r="E435" s="1" t="str">
        <f t="shared" si="27"/>
        <v>Gro-CZ12-v15</v>
      </c>
      <c r="F435" s="1">
        <v>122.30352233333333</v>
      </c>
    </row>
    <row r="436" spans="1:6" hidden="1" x14ac:dyDescent="0.35">
      <c r="A436" s="1" t="s">
        <v>998</v>
      </c>
      <c r="B436" s="1" t="str">
        <f t="shared" si="24"/>
        <v>Gro</v>
      </c>
      <c r="C436" s="1" t="str">
        <f t="shared" si="25"/>
        <v>CZ13</v>
      </c>
      <c r="D436" s="1" t="str">
        <f t="shared" si="26"/>
        <v>v03</v>
      </c>
      <c r="E436" s="1" t="str">
        <f t="shared" si="27"/>
        <v>Gro-CZ13-v03</v>
      </c>
      <c r="F436" s="1">
        <v>135.58994658333333</v>
      </c>
    </row>
    <row r="437" spans="1:6" hidden="1" x14ac:dyDescent="0.35">
      <c r="A437" s="1" t="s">
        <v>999</v>
      </c>
      <c r="B437" s="1" t="str">
        <f t="shared" si="24"/>
        <v>Gro</v>
      </c>
      <c r="C437" s="1" t="str">
        <f t="shared" si="25"/>
        <v>CZ13</v>
      </c>
      <c r="D437" s="1" t="str">
        <f t="shared" si="26"/>
        <v>v07</v>
      </c>
      <c r="E437" s="1" t="str">
        <f t="shared" si="27"/>
        <v>Gro-CZ13-v07</v>
      </c>
      <c r="F437" s="1">
        <v>132.72954149999998</v>
      </c>
    </row>
    <row r="438" spans="1:6" hidden="1" x14ac:dyDescent="0.35">
      <c r="A438" s="1" t="s">
        <v>1000</v>
      </c>
      <c r="B438" s="1" t="str">
        <f t="shared" si="24"/>
        <v>Gro</v>
      </c>
      <c r="C438" s="1" t="str">
        <f t="shared" si="25"/>
        <v>CZ13</v>
      </c>
      <c r="D438" s="1" t="str">
        <f t="shared" si="26"/>
        <v>v11</v>
      </c>
      <c r="E438" s="1" t="str">
        <f t="shared" si="27"/>
        <v>Gro-CZ13-v11</v>
      </c>
      <c r="F438" s="1">
        <v>124.40825858333335</v>
      </c>
    </row>
    <row r="439" spans="1:6" hidden="1" x14ac:dyDescent="0.35">
      <c r="A439" s="1" t="s">
        <v>1001</v>
      </c>
      <c r="B439" s="1" t="str">
        <f t="shared" si="24"/>
        <v>Gro</v>
      </c>
      <c r="C439" s="1" t="str">
        <f t="shared" si="25"/>
        <v>CZ13</v>
      </c>
      <c r="D439" s="1" t="str">
        <f t="shared" si="26"/>
        <v>v15</v>
      </c>
      <c r="E439" s="1" t="str">
        <f t="shared" si="27"/>
        <v>Gro-CZ13-v15</v>
      </c>
      <c r="F439" s="1">
        <v>119.60423574999999</v>
      </c>
    </row>
    <row r="440" spans="1:6" hidden="1" x14ac:dyDescent="0.35">
      <c r="A440" s="1" t="s">
        <v>1002</v>
      </c>
      <c r="B440" s="1" t="str">
        <f t="shared" si="24"/>
        <v>Gro</v>
      </c>
      <c r="C440" s="1" t="str">
        <f t="shared" si="25"/>
        <v>CZ14</v>
      </c>
      <c r="D440" s="1" t="str">
        <f t="shared" si="26"/>
        <v>v03</v>
      </c>
      <c r="E440" s="1" t="str">
        <f t="shared" si="27"/>
        <v>Gro-CZ14-v03</v>
      </c>
      <c r="F440" s="1">
        <v>142.42557516666668</v>
      </c>
    </row>
    <row r="441" spans="1:6" hidden="1" x14ac:dyDescent="0.35">
      <c r="A441" s="1" t="s">
        <v>1003</v>
      </c>
      <c r="B441" s="1" t="str">
        <f t="shared" si="24"/>
        <v>Gro</v>
      </c>
      <c r="C441" s="1" t="str">
        <f t="shared" si="25"/>
        <v>CZ14</v>
      </c>
      <c r="D441" s="1" t="str">
        <f t="shared" si="26"/>
        <v>v07</v>
      </c>
      <c r="E441" s="1" t="str">
        <f t="shared" si="27"/>
        <v>Gro-CZ14-v07</v>
      </c>
      <c r="F441" s="1">
        <v>139.85831941666666</v>
      </c>
    </row>
    <row r="442" spans="1:6" hidden="1" x14ac:dyDescent="0.35">
      <c r="A442" s="1" t="s">
        <v>1004</v>
      </c>
      <c r="B442" s="1" t="str">
        <f t="shared" si="24"/>
        <v>Gro</v>
      </c>
      <c r="C442" s="1" t="str">
        <f t="shared" si="25"/>
        <v>CZ14</v>
      </c>
      <c r="D442" s="1" t="str">
        <f t="shared" si="26"/>
        <v>v11</v>
      </c>
      <c r="E442" s="1" t="str">
        <f t="shared" si="27"/>
        <v>Gro-CZ14-v11</v>
      </c>
      <c r="F442" s="1">
        <v>130.16009274999999</v>
      </c>
    </row>
    <row r="443" spans="1:6" hidden="1" x14ac:dyDescent="0.35">
      <c r="A443" s="1" t="s">
        <v>1005</v>
      </c>
      <c r="B443" s="1" t="str">
        <f t="shared" si="24"/>
        <v>Gro</v>
      </c>
      <c r="C443" s="1" t="str">
        <f t="shared" si="25"/>
        <v>CZ14</v>
      </c>
      <c r="D443" s="1" t="str">
        <f t="shared" si="26"/>
        <v>v15</v>
      </c>
      <c r="E443" s="1" t="str">
        <f t="shared" si="27"/>
        <v>Gro-CZ14-v15</v>
      </c>
      <c r="F443" s="1">
        <v>125.20677016666667</v>
      </c>
    </row>
    <row r="444" spans="1:6" hidden="1" x14ac:dyDescent="0.35">
      <c r="A444" s="1" t="s">
        <v>1006</v>
      </c>
      <c r="B444" s="1" t="str">
        <f t="shared" si="24"/>
        <v>Gro</v>
      </c>
      <c r="C444" s="1" t="str">
        <f t="shared" si="25"/>
        <v>CZ15</v>
      </c>
      <c r="D444" s="1" t="str">
        <f t="shared" si="26"/>
        <v>v03</v>
      </c>
      <c r="E444" s="1" t="str">
        <f t="shared" si="27"/>
        <v>Gro-CZ15-v03</v>
      </c>
      <c r="F444" s="1">
        <v>180.66282949999999</v>
      </c>
    </row>
    <row r="445" spans="1:6" hidden="1" x14ac:dyDescent="0.35">
      <c r="A445" s="1" t="s">
        <v>1007</v>
      </c>
      <c r="B445" s="1" t="str">
        <f t="shared" si="24"/>
        <v>Gro</v>
      </c>
      <c r="C445" s="1" t="str">
        <f t="shared" si="25"/>
        <v>CZ15</v>
      </c>
      <c r="D445" s="1" t="str">
        <f t="shared" si="26"/>
        <v>v07</v>
      </c>
      <c r="E445" s="1" t="str">
        <f t="shared" si="27"/>
        <v>Gro-CZ15-v07</v>
      </c>
      <c r="F445" s="1">
        <v>177.5143519166667</v>
      </c>
    </row>
    <row r="446" spans="1:6" hidden="1" x14ac:dyDescent="0.35">
      <c r="A446" s="1" t="s">
        <v>1008</v>
      </c>
      <c r="B446" s="1" t="str">
        <f t="shared" si="24"/>
        <v>Gro</v>
      </c>
      <c r="C446" s="1" t="str">
        <f t="shared" si="25"/>
        <v>CZ15</v>
      </c>
      <c r="D446" s="1" t="str">
        <f t="shared" si="26"/>
        <v>v11</v>
      </c>
      <c r="E446" s="1" t="str">
        <f t="shared" si="27"/>
        <v>Gro-CZ15-v11</v>
      </c>
      <c r="F446" s="1">
        <v>164.23162491666665</v>
      </c>
    </row>
    <row r="447" spans="1:6" hidden="1" x14ac:dyDescent="0.35">
      <c r="A447" s="1" t="s">
        <v>1009</v>
      </c>
      <c r="B447" s="1" t="str">
        <f t="shared" si="24"/>
        <v>Gro</v>
      </c>
      <c r="C447" s="1" t="str">
        <f t="shared" si="25"/>
        <v>CZ15</v>
      </c>
      <c r="D447" s="1" t="str">
        <f t="shared" si="26"/>
        <v>v15</v>
      </c>
      <c r="E447" s="1" t="str">
        <f t="shared" si="27"/>
        <v>Gro-CZ15-v15</v>
      </c>
      <c r="F447" s="1">
        <v>158.78840558333334</v>
      </c>
    </row>
    <row r="448" spans="1:6" hidden="1" x14ac:dyDescent="0.35">
      <c r="A448" s="1" t="s">
        <v>1010</v>
      </c>
      <c r="B448" s="1" t="str">
        <f t="shared" si="24"/>
        <v>Gro</v>
      </c>
      <c r="C448" s="1" t="str">
        <f t="shared" si="25"/>
        <v>CZ16</v>
      </c>
      <c r="D448" s="1" t="str">
        <f t="shared" si="26"/>
        <v>v03</v>
      </c>
      <c r="E448" s="1" t="str">
        <f t="shared" si="27"/>
        <v>Gro-CZ16-v03</v>
      </c>
      <c r="F448" s="1">
        <v>81.755216166666656</v>
      </c>
    </row>
    <row r="449" spans="1:6" hidden="1" x14ac:dyDescent="0.35">
      <c r="A449" s="1" t="s">
        <v>1011</v>
      </c>
      <c r="B449" s="1" t="str">
        <f t="shared" si="24"/>
        <v>Gro</v>
      </c>
      <c r="C449" s="1" t="str">
        <f t="shared" si="25"/>
        <v>CZ16</v>
      </c>
      <c r="D449" s="1" t="str">
        <f t="shared" si="26"/>
        <v>v07</v>
      </c>
      <c r="E449" s="1" t="str">
        <f t="shared" si="27"/>
        <v>Gro-CZ16-v07</v>
      </c>
      <c r="F449" s="1">
        <v>79.869572333333338</v>
      </c>
    </row>
    <row r="450" spans="1:6" hidden="1" x14ac:dyDescent="0.35">
      <c r="A450" s="1" t="s">
        <v>1012</v>
      </c>
      <c r="B450" s="1" t="str">
        <f t="shared" si="24"/>
        <v>Gro</v>
      </c>
      <c r="C450" s="1" t="str">
        <f t="shared" si="25"/>
        <v>CZ16</v>
      </c>
      <c r="D450" s="1" t="str">
        <f t="shared" si="26"/>
        <v>v11</v>
      </c>
      <c r="E450" s="1" t="str">
        <f t="shared" si="27"/>
        <v>Gro-CZ16-v11</v>
      </c>
      <c r="F450" s="1">
        <v>73.698695083333334</v>
      </c>
    </row>
    <row r="451" spans="1:6" hidden="1" x14ac:dyDescent="0.35">
      <c r="A451" s="1" t="s">
        <v>1013</v>
      </c>
      <c r="B451" s="1" t="str">
        <f t="shared" si="24"/>
        <v>Gro</v>
      </c>
      <c r="C451" s="1" t="str">
        <f t="shared" si="25"/>
        <v>CZ16</v>
      </c>
      <c r="D451" s="1" t="str">
        <f t="shared" si="26"/>
        <v>v15</v>
      </c>
      <c r="E451" s="1" t="str">
        <f t="shared" si="27"/>
        <v>Gro-CZ16-v15</v>
      </c>
      <c r="F451" s="1">
        <v>69.438999583333342</v>
      </c>
    </row>
    <row r="452" spans="1:6" hidden="1" x14ac:dyDescent="0.35">
      <c r="A452" s="1" t="s">
        <v>1014</v>
      </c>
      <c r="B452" s="1" t="str">
        <f t="shared" si="24"/>
        <v>Hsp</v>
      </c>
      <c r="C452" s="1" t="str">
        <f t="shared" si="25"/>
        <v>CZ01</v>
      </c>
      <c r="D452" s="1" t="str">
        <f t="shared" si="26"/>
        <v>v03</v>
      </c>
      <c r="E452" s="1" t="str">
        <f t="shared" si="27"/>
        <v>Hsp-CZ01-v03</v>
      </c>
      <c r="F452" s="1">
        <v>680.45715066666673</v>
      </c>
    </row>
    <row r="453" spans="1:6" hidden="1" x14ac:dyDescent="0.35">
      <c r="A453" s="1" t="s">
        <v>1015</v>
      </c>
      <c r="B453" s="1" t="str">
        <f t="shared" ref="B453:B516" si="28">LEFT(A453,3)</f>
        <v>Hsp</v>
      </c>
      <c r="C453" s="1" t="str">
        <f t="shared" ref="C453:C516" si="29">"CZ"&amp;MID(A453,6,2)</f>
        <v>CZ01</v>
      </c>
      <c r="D453" s="1" t="str">
        <f t="shared" ref="D453:D516" si="30">MID(A453,8,3)</f>
        <v>v07</v>
      </c>
      <c r="E453" s="1" t="str">
        <f t="shared" ref="E453:E516" si="31">CONCATENATE(B453,"-",C453,"-",D453)</f>
        <v>Hsp-CZ01-v07</v>
      </c>
      <c r="F453" s="1">
        <v>680.45715066666673</v>
      </c>
    </row>
    <row r="454" spans="1:6" hidden="1" x14ac:dyDescent="0.35">
      <c r="A454" s="1" t="s">
        <v>1016</v>
      </c>
      <c r="B454" s="1" t="str">
        <f t="shared" si="28"/>
        <v>Hsp</v>
      </c>
      <c r="C454" s="1" t="str">
        <f t="shared" si="29"/>
        <v>CZ01</v>
      </c>
      <c r="D454" s="1" t="str">
        <f t="shared" si="30"/>
        <v>v11</v>
      </c>
      <c r="E454" s="1" t="str">
        <f t="shared" si="31"/>
        <v>Hsp-CZ01-v11</v>
      </c>
      <c r="F454" s="1">
        <v>680.45715066666673</v>
      </c>
    </row>
    <row r="455" spans="1:6" hidden="1" x14ac:dyDescent="0.35">
      <c r="A455" s="1" t="s">
        <v>1017</v>
      </c>
      <c r="B455" s="1" t="str">
        <f t="shared" si="28"/>
        <v>Hsp</v>
      </c>
      <c r="C455" s="1" t="str">
        <f t="shared" si="29"/>
        <v>CZ01</v>
      </c>
      <c r="D455" s="1" t="str">
        <f t="shared" si="30"/>
        <v>v15</v>
      </c>
      <c r="E455" s="1" t="str">
        <f t="shared" si="31"/>
        <v>Hsp-CZ01-v15</v>
      </c>
      <c r="F455" s="1">
        <v>680.45715066666673</v>
      </c>
    </row>
    <row r="456" spans="1:6" hidden="1" x14ac:dyDescent="0.35">
      <c r="A456" s="1" t="s">
        <v>1018</v>
      </c>
      <c r="B456" s="1" t="str">
        <f t="shared" si="28"/>
        <v>Hsp</v>
      </c>
      <c r="C456" s="1" t="str">
        <f t="shared" si="29"/>
        <v>CZ02</v>
      </c>
      <c r="D456" s="1" t="str">
        <f t="shared" si="30"/>
        <v>v03</v>
      </c>
      <c r="E456" s="1" t="str">
        <f t="shared" si="31"/>
        <v>Hsp-CZ02-v03</v>
      </c>
      <c r="F456" s="1">
        <v>680.45713166666678</v>
      </c>
    </row>
    <row r="457" spans="1:6" hidden="1" x14ac:dyDescent="0.35">
      <c r="A457" s="1" t="s">
        <v>1019</v>
      </c>
      <c r="B457" s="1" t="str">
        <f t="shared" si="28"/>
        <v>Hsp</v>
      </c>
      <c r="C457" s="1" t="str">
        <f t="shared" si="29"/>
        <v>CZ02</v>
      </c>
      <c r="D457" s="1" t="str">
        <f t="shared" si="30"/>
        <v>v07</v>
      </c>
      <c r="E457" s="1" t="str">
        <f t="shared" si="31"/>
        <v>Hsp-CZ02-v07</v>
      </c>
      <c r="F457" s="1">
        <v>680.45713166666678</v>
      </c>
    </row>
    <row r="458" spans="1:6" hidden="1" x14ac:dyDescent="0.35">
      <c r="A458" s="1" t="s">
        <v>1020</v>
      </c>
      <c r="B458" s="1" t="str">
        <f t="shared" si="28"/>
        <v>Hsp</v>
      </c>
      <c r="C458" s="1" t="str">
        <f t="shared" si="29"/>
        <v>CZ02</v>
      </c>
      <c r="D458" s="1" t="str">
        <f t="shared" si="30"/>
        <v>v11</v>
      </c>
      <c r="E458" s="1" t="str">
        <f t="shared" si="31"/>
        <v>Hsp-CZ02-v11</v>
      </c>
      <c r="F458" s="1">
        <v>680.45713166666678</v>
      </c>
    </row>
    <row r="459" spans="1:6" hidden="1" x14ac:dyDescent="0.35">
      <c r="A459" s="1" t="s">
        <v>1021</v>
      </c>
      <c r="B459" s="1" t="str">
        <f t="shared" si="28"/>
        <v>Hsp</v>
      </c>
      <c r="C459" s="1" t="str">
        <f t="shared" si="29"/>
        <v>CZ02</v>
      </c>
      <c r="D459" s="1" t="str">
        <f t="shared" si="30"/>
        <v>v15</v>
      </c>
      <c r="E459" s="1" t="str">
        <f t="shared" si="31"/>
        <v>Hsp-CZ02-v15</v>
      </c>
      <c r="F459" s="1">
        <v>680.45713166666678</v>
      </c>
    </row>
    <row r="460" spans="1:6" hidden="1" x14ac:dyDescent="0.35">
      <c r="A460" s="1" t="s">
        <v>1022</v>
      </c>
      <c r="B460" s="1" t="str">
        <f t="shared" si="28"/>
        <v>Hsp</v>
      </c>
      <c r="C460" s="1" t="str">
        <f t="shared" si="29"/>
        <v>CZ03</v>
      </c>
      <c r="D460" s="1" t="str">
        <f t="shared" si="30"/>
        <v>v03</v>
      </c>
      <c r="E460" s="1" t="str">
        <f t="shared" si="31"/>
        <v>Hsp-CZ03-v03</v>
      </c>
      <c r="F460" s="1">
        <v>680.97398333333342</v>
      </c>
    </row>
    <row r="461" spans="1:6" hidden="1" x14ac:dyDescent="0.35">
      <c r="A461" s="1" t="s">
        <v>1023</v>
      </c>
      <c r="B461" s="1" t="str">
        <f t="shared" si="28"/>
        <v>Hsp</v>
      </c>
      <c r="C461" s="1" t="str">
        <f t="shared" si="29"/>
        <v>CZ03</v>
      </c>
      <c r="D461" s="1" t="str">
        <f t="shared" si="30"/>
        <v>v07</v>
      </c>
      <c r="E461" s="1" t="str">
        <f t="shared" si="31"/>
        <v>Hsp-CZ03-v07</v>
      </c>
      <c r="F461" s="1">
        <v>680.97399166666673</v>
      </c>
    </row>
    <row r="462" spans="1:6" hidden="1" x14ac:dyDescent="0.35">
      <c r="A462" s="1" t="s">
        <v>1024</v>
      </c>
      <c r="B462" s="1" t="str">
        <f t="shared" si="28"/>
        <v>Hsp</v>
      </c>
      <c r="C462" s="1" t="str">
        <f t="shared" si="29"/>
        <v>CZ03</v>
      </c>
      <c r="D462" s="1" t="str">
        <f t="shared" si="30"/>
        <v>v11</v>
      </c>
      <c r="E462" s="1" t="str">
        <f t="shared" si="31"/>
        <v>Hsp-CZ03-v11</v>
      </c>
      <c r="F462" s="1">
        <v>680.97399166666673</v>
      </c>
    </row>
    <row r="463" spans="1:6" hidden="1" x14ac:dyDescent="0.35">
      <c r="A463" s="1" t="s">
        <v>1025</v>
      </c>
      <c r="B463" s="1" t="str">
        <f t="shared" si="28"/>
        <v>Hsp</v>
      </c>
      <c r="C463" s="1" t="str">
        <f t="shared" si="29"/>
        <v>CZ03</v>
      </c>
      <c r="D463" s="1" t="str">
        <f t="shared" si="30"/>
        <v>v15</v>
      </c>
      <c r="E463" s="1" t="str">
        <f t="shared" si="31"/>
        <v>Hsp-CZ03-v15</v>
      </c>
      <c r="F463" s="1">
        <v>680.45714166666676</v>
      </c>
    </row>
    <row r="464" spans="1:6" hidden="1" x14ac:dyDescent="0.35">
      <c r="A464" s="1" t="s">
        <v>1026</v>
      </c>
      <c r="B464" s="1" t="str">
        <f t="shared" si="28"/>
        <v>Hsp</v>
      </c>
      <c r="C464" s="1" t="str">
        <f t="shared" si="29"/>
        <v>CZ04</v>
      </c>
      <c r="D464" s="1" t="str">
        <f t="shared" si="30"/>
        <v>v03</v>
      </c>
      <c r="E464" s="1" t="str">
        <f t="shared" si="31"/>
        <v>Hsp-CZ04-v03</v>
      </c>
      <c r="F464" s="1">
        <v>682.61981083333342</v>
      </c>
    </row>
    <row r="465" spans="1:6" hidden="1" x14ac:dyDescent="0.35">
      <c r="A465" s="1" t="s">
        <v>1027</v>
      </c>
      <c r="B465" s="1" t="str">
        <f t="shared" si="28"/>
        <v>Hsp</v>
      </c>
      <c r="C465" s="1" t="str">
        <f t="shared" si="29"/>
        <v>CZ04</v>
      </c>
      <c r="D465" s="1" t="str">
        <f t="shared" si="30"/>
        <v>v07</v>
      </c>
      <c r="E465" s="1" t="str">
        <f t="shared" si="31"/>
        <v>Hsp-CZ04-v07</v>
      </c>
      <c r="F465" s="1">
        <v>682.61950833333333</v>
      </c>
    </row>
    <row r="466" spans="1:6" hidden="1" x14ac:dyDescent="0.35">
      <c r="A466" s="1" t="s">
        <v>1028</v>
      </c>
      <c r="B466" s="1" t="str">
        <f t="shared" si="28"/>
        <v>Hsp</v>
      </c>
      <c r="C466" s="1" t="str">
        <f t="shared" si="29"/>
        <v>CZ04</v>
      </c>
      <c r="D466" s="1" t="str">
        <f t="shared" si="30"/>
        <v>v11</v>
      </c>
      <c r="E466" s="1" t="str">
        <f t="shared" si="31"/>
        <v>Hsp-CZ04-v11</v>
      </c>
      <c r="F466" s="1">
        <v>682.61919833333343</v>
      </c>
    </row>
    <row r="467" spans="1:6" hidden="1" x14ac:dyDescent="0.35">
      <c r="A467" s="1" t="s">
        <v>1029</v>
      </c>
      <c r="B467" s="1" t="str">
        <f t="shared" si="28"/>
        <v>Hsp</v>
      </c>
      <c r="C467" s="1" t="str">
        <f t="shared" si="29"/>
        <v>CZ04</v>
      </c>
      <c r="D467" s="1" t="str">
        <f t="shared" si="30"/>
        <v>v15</v>
      </c>
      <c r="E467" s="1" t="str">
        <f t="shared" si="31"/>
        <v>Hsp-CZ04-v15</v>
      </c>
      <c r="F467" s="1">
        <v>680.45714166666676</v>
      </c>
    </row>
    <row r="468" spans="1:6" hidden="1" x14ac:dyDescent="0.35">
      <c r="A468" s="1" t="s">
        <v>1030</v>
      </c>
      <c r="B468" s="1" t="str">
        <f t="shared" si="28"/>
        <v>Hsp</v>
      </c>
      <c r="C468" s="1" t="str">
        <f t="shared" si="29"/>
        <v>CZ05</v>
      </c>
      <c r="D468" s="1" t="str">
        <f t="shared" si="30"/>
        <v>v03</v>
      </c>
      <c r="E468" s="1" t="str">
        <f t="shared" si="31"/>
        <v>Hsp-CZ05-v03</v>
      </c>
      <c r="F468" s="1">
        <v>681.45783666666648</v>
      </c>
    </row>
    <row r="469" spans="1:6" hidden="1" x14ac:dyDescent="0.35">
      <c r="A469" s="1" t="s">
        <v>1031</v>
      </c>
      <c r="B469" s="1" t="str">
        <f t="shared" si="28"/>
        <v>Hsp</v>
      </c>
      <c r="C469" s="1" t="str">
        <f t="shared" si="29"/>
        <v>CZ05</v>
      </c>
      <c r="D469" s="1" t="str">
        <f t="shared" si="30"/>
        <v>v07</v>
      </c>
      <c r="E469" s="1" t="str">
        <f t="shared" si="31"/>
        <v>Hsp-CZ05-v07</v>
      </c>
      <c r="F469" s="1">
        <v>681.45783666666648</v>
      </c>
    </row>
    <row r="470" spans="1:6" hidden="1" x14ac:dyDescent="0.35">
      <c r="A470" s="1" t="s">
        <v>1032</v>
      </c>
      <c r="B470" s="1" t="str">
        <f t="shared" si="28"/>
        <v>Hsp</v>
      </c>
      <c r="C470" s="1" t="str">
        <f t="shared" si="29"/>
        <v>CZ05</v>
      </c>
      <c r="D470" s="1" t="str">
        <f t="shared" si="30"/>
        <v>v11</v>
      </c>
      <c r="E470" s="1" t="str">
        <f t="shared" si="31"/>
        <v>Hsp-CZ05-v11</v>
      </c>
      <c r="F470" s="1">
        <v>681.45783666666648</v>
      </c>
    </row>
    <row r="471" spans="1:6" hidden="1" x14ac:dyDescent="0.35">
      <c r="A471" s="1" t="s">
        <v>1033</v>
      </c>
      <c r="B471" s="1" t="str">
        <f t="shared" si="28"/>
        <v>Hsp</v>
      </c>
      <c r="C471" s="1" t="str">
        <f t="shared" si="29"/>
        <v>CZ05</v>
      </c>
      <c r="D471" s="1" t="str">
        <f t="shared" si="30"/>
        <v>v15</v>
      </c>
      <c r="E471" s="1" t="str">
        <f t="shared" si="31"/>
        <v>Hsp-CZ05-v15</v>
      </c>
      <c r="F471" s="1">
        <v>680.45710333333307</v>
      </c>
    </row>
    <row r="472" spans="1:6" hidden="1" x14ac:dyDescent="0.35">
      <c r="A472" s="1" t="s">
        <v>1034</v>
      </c>
      <c r="B472" s="1" t="str">
        <f t="shared" si="28"/>
        <v>Hsp</v>
      </c>
      <c r="C472" s="1" t="str">
        <f t="shared" si="29"/>
        <v>CZ06</v>
      </c>
      <c r="D472" s="1" t="str">
        <f t="shared" si="30"/>
        <v>v03</v>
      </c>
      <c r="E472" s="1" t="str">
        <f t="shared" si="31"/>
        <v>Hsp-CZ06-v03</v>
      </c>
      <c r="F472" s="1">
        <v>683.81128316666673</v>
      </c>
    </row>
    <row r="473" spans="1:6" hidden="1" x14ac:dyDescent="0.35">
      <c r="A473" s="1" t="s">
        <v>1035</v>
      </c>
      <c r="B473" s="1" t="str">
        <f t="shared" si="28"/>
        <v>Hsp</v>
      </c>
      <c r="C473" s="1" t="str">
        <f t="shared" si="29"/>
        <v>CZ06</v>
      </c>
      <c r="D473" s="1" t="str">
        <f t="shared" si="30"/>
        <v>v07</v>
      </c>
      <c r="E473" s="1" t="str">
        <f t="shared" si="31"/>
        <v>Hsp-CZ06-v07</v>
      </c>
      <c r="F473" s="1">
        <v>683.81128316666673</v>
      </c>
    </row>
    <row r="474" spans="1:6" hidden="1" x14ac:dyDescent="0.35">
      <c r="A474" s="1" t="s">
        <v>1036</v>
      </c>
      <c r="B474" s="1" t="str">
        <f t="shared" si="28"/>
        <v>Hsp</v>
      </c>
      <c r="C474" s="1" t="str">
        <f t="shared" si="29"/>
        <v>CZ06</v>
      </c>
      <c r="D474" s="1" t="str">
        <f t="shared" si="30"/>
        <v>v11</v>
      </c>
      <c r="E474" s="1" t="str">
        <f t="shared" si="31"/>
        <v>Hsp-CZ06-v11</v>
      </c>
      <c r="F474" s="1">
        <v>683.81128316666673</v>
      </c>
    </row>
    <row r="475" spans="1:6" hidden="1" x14ac:dyDescent="0.35">
      <c r="A475" s="1" t="s">
        <v>1037</v>
      </c>
      <c r="B475" s="1" t="str">
        <f t="shared" si="28"/>
        <v>Hsp</v>
      </c>
      <c r="C475" s="1" t="str">
        <f t="shared" si="29"/>
        <v>CZ06</v>
      </c>
      <c r="D475" s="1" t="str">
        <f t="shared" si="30"/>
        <v>v15</v>
      </c>
      <c r="E475" s="1" t="str">
        <f t="shared" si="31"/>
        <v>Hsp-CZ06-v15</v>
      </c>
      <c r="F475" s="1">
        <v>680.45715066666673</v>
      </c>
    </row>
    <row r="476" spans="1:6" hidden="1" x14ac:dyDescent="0.35">
      <c r="A476" s="1" t="s">
        <v>1038</v>
      </c>
      <c r="B476" s="1" t="str">
        <f t="shared" si="28"/>
        <v>Hsp</v>
      </c>
      <c r="C476" s="1" t="str">
        <f t="shared" si="29"/>
        <v>CZ07</v>
      </c>
      <c r="D476" s="1" t="str">
        <f t="shared" si="30"/>
        <v>v03</v>
      </c>
      <c r="E476" s="1" t="str">
        <f t="shared" si="31"/>
        <v>Hsp-CZ07-v03</v>
      </c>
      <c r="F476" s="1">
        <v>682.8242041666665</v>
      </c>
    </row>
    <row r="477" spans="1:6" hidden="1" x14ac:dyDescent="0.35">
      <c r="A477" s="1" t="s">
        <v>1039</v>
      </c>
      <c r="B477" s="1" t="str">
        <f t="shared" si="28"/>
        <v>Hsp</v>
      </c>
      <c r="C477" s="1" t="str">
        <f t="shared" si="29"/>
        <v>CZ07</v>
      </c>
      <c r="D477" s="1" t="str">
        <f t="shared" si="30"/>
        <v>v07</v>
      </c>
      <c r="E477" s="1" t="str">
        <f t="shared" si="31"/>
        <v>Hsp-CZ07-v07</v>
      </c>
      <c r="F477" s="1">
        <v>682.8242041666665</v>
      </c>
    </row>
    <row r="478" spans="1:6" hidden="1" x14ac:dyDescent="0.35">
      <c r="A478" s="1" t="s">
        <v>1040</v>
      </c>
      <c r="B478" s="1" t="str">
        <f t="shared" si="28"/>
        <v>Hsp</v>
      </c>
      <c r="C478" s="1" t="str">
        <f t="shared" si="29"/>
        <v>CZ07</v>
      </c>
      <c r="D478" s="1" t="str">
        <f t="shared" si="30"/>
        <v>v11</v>
      </c>
      <c r="E478" s="1" t="str">
        <f t="shared" si="31"/>
        <v>Hsp-CZ07-v11</v>
      </c>
      <c r="F478" s="1">
        <v>682.82241499999986</v>
      </c>
    </row>
    <row r="479" spans="1:6" hidden="1" x14ac:dyDescent="0.35">
      <c r="A479" s="1" t="s">
        <v>1041</v>
      </c>
      <c r="B479" s="1" t="str">
        <f t="shared" si="28"/>
        <v>Hsp</v>
      </c>
      <c r="C479" s="1" t="str">
        <f t="shared" si="29"/>
        <v>CZ07</v>
      </c>
      <c r="D479" s="1" t="str">
        <f t="shared" si="30"/>
        <v>v15</v>
      </c>
      <c r="E479" s="1" t="str">
        <f t="shared" si="31"/>
        <v>Hsp-CZ07-v15</v>
      </c>
      <c r="F479" s="1">
        <v>680.45711999999992</v>
      </c>
    </row>
    <row r="480" spans="1:6" hidden="1" x14ac:dyDescent="0.35">
      <c r="A480" s="1" t="s">
        <v>1042</v>
      </c>
      <c r="B480" s="1" t="str">
        <f t="shared" si="28"/>
        <v>Hsp</v>
      </c>
      <c r="C480" s="1" t="str">
        <f t="shared" si="29"/>
        <v>CZ08</v>
      </c>
      <c r="D480" s="1" t="str">
        <f t="shared" si="30"/>
        <v>v03</v>
      </c>
      <c r="E480" s="1" t="str">
        <f t="shared" si="31"/>
        <v>Hsp-CZ08-v03</v>
      </c>
      <c r="F480" s="1">
        <v>685.46928333333312</v>
      </c>
    </row>
    <row r="481" spans="1:6" hidden="1" x14ac:dyDescent="0.35">
      <c r="A481" s="1" t="s">
        <v>1043</v>
      </c>
      <c r="B481" s="1" t="str">
        <f t="shared" si="28"/>
        <v>Hsp</v>
      </c>
      <c r="C481" s="1" t="str">
        <f t="shared" si="29"/>
        <v>CZ08</v>
      </c>
      <c r="D481" s="1" t="str">
        <f t="shared" si="30"/>
        <v>v07</v>
      </c>
      <c r="E481" s="1" t="str">
        <f t="shared" si="31"/>
        <v>Hsp-CZ08-v07</v>
      </c>
      <c r="F481" s="1">
        <v>685.46928333333312</v>
      </c>
    </row>
    <row r="482" spans="1:6" hidden="1" x14ac:dyDescent="0.35">
      <c r="A482" s="1" t="s">
        <v>1044</v>
      </c>
      <c r="B482" s="1" t="str">
        <f t="shared" si="28"/>
        <v>Hsp</v>
      </c>
      <c r="C482" s="1" t="str">
        <f t="shared" si="29"/>
        <v>CZ08</v>
      </c>
      <c r="D482" s="1" t="str">
        <f t="shared" si="30"/>
        <v>v11</v>
      </c>
      <c r="E482" s="1" t="str">
        <f t="shared" si="31"/>
        <v>Hsp-CZ08-v11</v>
      </c>
      <c r="F482" s="1">
        <v>685.46629666666649</v>
      </c>
    </row>
    <row r="483" spans="1:6" hidden="1" x14ac:dyDescent="0.35">
      <c r="A483" s="1" t="s">
        <v>1045</v>
      </c>
      <c r="B483" s="1" t="str">
        <f t="shared" si="28"/>
        <v>Hsp</v>
      </c>
      <c r="C483" s="1" t="str">
        <f t="shared" si="29"/>
        <v>CZ08</v>
      </c>
      <c r="D483" s="1" t="str">
        <f t="shared" si="30"/>
        <v>v15</v>
      </c>
      <c r="E483" s="1" t="str">
        <f t="shared" si="31"/>
        <v>Hsp-CZ08-v15</v>
      </c>
      <c r="F483" s="1">
        <v>680.45713666666643</v>
      </c>
    </row>
    <row r="484" spans="1:6" hidden="1" x14ac:dyDescent="0.35">
      <c r="A484" s="1" t="s">
        <v>1046</v>
      </c>
      <c r="B484" s="1" t="str">
        <f t="shared" si="28"/>
        <v>Hsp</v>
      </c>
      <c r="C484" s="1" t="str">
        <f t="shared" si="29"/>
        <v>CZ09</v>
      </c>
      <c r="D484" s="1" t="str">
        <f t="shared" si="30"/>
        <v>v03</v>
      </c>
      <c r="E484" s="1" t="str">
        <f t="shared" si="31"/>
        <v>Hsp-CZ09-v03</v>
      </c>
      <c r="F484" s="1">
        <v>705.14861441666653</v>
      </c>
    </row>
    <row r="485" spans="1:6" hidden="1" x14ac:dyDescent="0.35">
      <c r="A485" s="1" t="s">
        <v>1047</v>
      </c>
      <c r="B485" s="1" t="str">
        <f t="shared" si="28"/>
        <v>Hsp</v>
      </c>
      <c r="C485" s="1" t="str">
        <f t="shared" si="29"/>
        <v>CZ09</v>
      </c>
      <c r="D485" s="1" t="str">
        <f t="shared" si="30"/>
        <v>v07</v>
      </c>
      <c r="E485" s="1" t="str">
        <f t="shared" si="31"/>
        <v>Hsp-CZ09-v07</v>
      </c>
      <c r="F485" s="1">
        <v>705.14861441666653</v>
      </c>
    </row>
    <row r="486" spans="1:6" hidden="1" x14ac:dyDescent="0.35">
      <c r="A486" s="1" t="s">
        <v>1048</v>
      </c>
      <c r="B486" s="1" t="str">
        <f t="shared" si="28"/>
        <v>Hsp</v>
      </c>
      <c r="C486" s="1" t="str">
        <f t="shared" si="29"/>
        <v>CZ09</v>
      </c>
      <c r="D486" s="1" t="str">
        <f t="shared" si="30"/>
        <v>v11</v>
      </c>
      <c r="E486" s="1" t="str">
        <f t="shared" si="31"/>
        <v>Hsp-CZ09-v11</v>
      </c>
      <c r="F486" s="1">
        <v>704.48452199999986</v>
      </c>
    </row>
    <row r="487" spans="1:6" hidden="1" x14ac:dyDescent="0.35">
      <c r="A487" s="1" t="s">
        <v>1049</v>
      </c>
      <c r="B487" s="1" t="str">
        <f t="shared" si="28"/>
        <v>Hsp</v>
      </c>
      <c r="C487" s="1" t="str">
        <f t="shared" si="29"/>
        <v>CZ09</v>
      </c>
      <c r="D487" s="1" t="str">
        <f t="shared" si="30"/>
        <v>v15</v>
      </c>
      <c r="E487" s="1" t="str">
        <f t="shared" si="31"/>
        <v>Hsp-CZ09-v15</v>
      </c>
      <c r="F487" s="1">
        <v>683.46958999999958</v>
      </c>
    </row>
    <row r="488" spans="1:6" hidden="1" x14ac:dyDescent="0.35">
      <c r="A488" s="1" t="s">
        <v>1050</v>
      </c>
      <c r="B488" s="1" t="str">
        <f t="shared" si="28"/>
        <v>Hsp</v>
      </c>
      <c r="C488" s="1" t="str">
        <f t="shared" si="29"/>
        <v>CZ10</v>
      </c>
      <c r="D488" s="1" t="str">
        <f t="shared" si="30"/>
        <v>v03</v>
      </c>
      <c r="E488" s="1" t="str">
        <f t="shared" si="31"/>
        <v>Hsp-CZ10-v03</v>
      </c>
      <c r="F488" s="1">
        <v>681.70482416666653</v>
      </c>
    </row>
    <row r="489" spans="1:6" hidden="1" x14ac:dyDescent="0.35">
      <c r="A489" s="1" t="s">
        <v>1051</v>
      </c>
      <c r="B489" s="1" t="str">
        <f t="shared" si="28"/>
        <v>Hsp</v>
      </c>
      <c r="C489" s="1" t="str">
        <f t="shared" si="29"/>
        <v>CZ10</v>
      </c>
      <c r="D489" s="1" t="str">
        <f t="shared" si="30"/>
        <v>v07</v>
      </c>
      <c r="E489" s="1" t="str">
        <f t="shared" si="31"/>
        <v>Hsp-CZ10-v07</v>
      </c>
      <c r="F489" s="1">
        <v>681.68603999999993</v>
      </c>
    </row>
    <row r="490" spans="1:6" hidden="1" x14ac:dyDescent="0.35">
      <c r="A490" s="1" t="s">
        <v>1052</v>
      </c>
      <c r="B490" s="1" t="str">
        <f t="shared" si="28"/>
        <v>Hsp</v>
      </c>
      <c r="C490" s="1" t="str">
        <f t="shared" si="29"/>
        <v>CZ10</v>
      </c>
      <c r="D490" s="1" t="str">
        <f t="shared" si="30"/>
        <v>v11</v>
      </c>
      <c r="E490" s="1" t="str">
        <f t="shared" si="31"/>
        <v>Hsp-CZ10-v11</v>
      </c>
      <c r="F490" s="1">
        <v>681.67654166666671</v>
      </c>
    </row>
    <row r="491" spans="1:6" hidden="1" x14ac:dyDescent="0.35">
      <c r="A491" s="1" t="s">
        <v>1053</v>
      </c>
      <c r="B491" s="1" t="str">
        <f t="shared" si="28"/>
        <v>Hsp</v>
      </c>
      <c r="C491" s="1" t="str">
        <f t="shared" si="29"/>
        <v>CZ10</v>
      </c>
      <c r="D491" s="1" t="str">
        <f t="shared" si="30"/>
        <v>v15</v>
      </c>
      <c r="E491" s="1" t="str">
        <f t="shared" si="31"/>
        <v>Hsp-CZ10-v15</v>
      </c>
      <c r="F491" s="1">
        <v>680.68190000000004</v>
      </c>
    </row>
    <row r="492" spans="1:6" hidden="1" x14ac:dyDescent="0.35">
      <c r="A492" s="1" t="s">
        <v>1054</v>
      </c>
      <c r="B492" s="1" t="str">
        <f t="shared" si="28"/>
        <v>Hsp</v>
      </c>
      <c r="C492" s="1" t="str">
        <f t="shared" si="29"/>
        <v>CZ11</v>
      </c>
      <c r="D492" s="1" t="str">
        <f t="shared" si="30"/>
        <v>v03</v>
      </c>
      <c r="E492" s="1" t="str">
        <f t="shared" si="31"/>
        <v>Hsp-CZ11-v03</v>
      </c>
      <c r="F492" s="1">
        <v>693.25990741666646</v>
      </c>
    </row>
    <row r="493" spans="1:6" hidden="1" x14ac:dyDescent="0.35">
      <c r="A493" s="1" t="s">
        <v>1055</v>
      </c>
      <c r="B493" s="1" t="str">
        <f t="shared" si="28"/>
        <v>Hsp</v>
      </c>
      <c r="C493" s="1" t="str">
        <f t="shared" si="29"/>
        <v>CZ11</v>
      </c>
      <c r="D493" s="1" t="str">
        <f t="shared" si="30"/>
        <v>v07</v>
      </c>
      <c r="E493" s="1" t="str">
        <f t="shared" si="31"/>
        <v>Hsp-CZ11-v07</v>
      </c>
      <c r="F493" s="1">
        <v>693.04447616666653</v>
      </c>
    </row>
    <row r="494" spans="1:6" hidden="1" x14ac:dyDescent="0.35">
      <c r="A494" s="1" t="s">
        <v>1056</v>
      </c>
      <c r="B494" s="1" t="str">
        <f t="shared" si="28"/>
        <v>Hsp</v>
      </c>
      <c r="C494" s="1" t="str">
        <f t="shared" si="29"/>
        <v>CZ11</v>
      </c>
      <c r="D494" s="1" t="str">
        <f t="shared" si="30"/>
        <v>v11</v>
      </c>
      <c r="E494" s="1" t="str">
        <f t="shared" si="31"/>
        <v>Hsp-CZ11-v11</v>
      </c>
      <c r="F494" s="1">
        <v>681.45824333333303</v>
      </c>
    </row>
    <row r="495" spans="1:6" hidden="1" x14ac:dyDescent="0.35">
      <c r="A495" s="1" t="s">
        <v>1057</v>
      </c>
      <c r="B495" s="1" t="str">
        <f t="shared" si="28"/>
        <v>Hsp</v>
      </c>
      <c r="C495" s="1" t="str">
        <f t="shared" si="29"/>
        <v>CZ11</v>
      </c>
      <c r="D495" s="1" t="str">
        <f t="shared" si="30"/>
        <v>v15</v>
      </c>
      <c r="E495" s="1" t="str">
        <f t="shared" si="31"/>
        <v>Hsp-CZ11-v15</v>
      </c>
      <c r="F495" s="1">
        <v>680.52101249999976</v>
      </c>
    </row>
    <row r="496" spans="1:6" hidden="1" x14ac:dyDescent="0.35">
      <c r="A496" s="1" t="s">
        <v>1058</v>
      </c>
      <c r="B496" s="1" t="str">
        <f t="shared" si="28"/>
        <v>Hsp</v>
      </c>
      <c r="C496" s="1" t="str">
        <f t="shared" si="29"/>
        <v>CZ12</v>
      </c>
      <c r="D496" s="1" t="str">
        <f t="shared" si="30"/>
        <v>v03</v>
      </c>
      <c r="E496" s="1" t="str">
        <f t="shared" si="31"/>
        <v>Hsp-CZ12-v03</v>
      </c>
      <c r="F496" s="1">
        <v>681.29092583333318</v>
      </c>
    </row>
    <row r="497" spans="1:6" hidden="1" x14ac:dyDescent="0.35">
      <c r="A497" s="1" t="s">
        <v>1059</v>
      </c>
      <c r="B497" s="1" t="str">
        <f t="shared" si="28"/>
        <v>Hsp</v>
      </c>
      <c r="C497" s="1" t="str">
        <f t="shared" si="29"/>
        <v>CZ12</v>
      </c>
      <c r="D497" s="1" t="str">
        <f t="shared" si="30"/>
        <v>v07</v>
      </c>
      <c r="E497" s="1" t="str">
        <f t="shared" si="31"/>
        <v>Hsp-CZ12-v07</v>
      </c>
      <c r="F497" s="1">
        <v>681.24045333333333</v>
      </c>
    </row>
    <row r="498" spans="1:6" hidden="1" x14ac:dyDescent="0.35">
      <c r="A498" s="1" t="s">
        <v>1060</v>
      </c>
      <c r="B498" s="1" t="str">
        <f t="shared" si="28"/>
        <v>Hsp</v>
      </c>
      <c r="C498" s="1" t="str">
        <f t="shared" si="29"/>
        <v>CZ12</v>
      </c>
      <c r="D498" s="1" t="str">
        <f t="shared" si="30"/>
        <v>v11</v>
      </c>
      <c r="E498" s="1" t="str">
        <f t="shared" si="31"/>
        <v>Hsp-CZ12-v11</v>
      </c>
      <c r="F498" s="1">
        <v>680.45714000000009</v>
      </c>
    </row>
    <row r="499" spans="1:6" hidden="1" x14ac:dyDescent="0.35">
      <c r="A499" s="1" t="s">
        <v>1061</v>
      </c>
      <c r="B499" s="1" t="str">
        <f t="shared" si="28"/>
        <v>Hsp</v>
      </c>
      <c r="C499" s="1" t="str">
        <f t="shared" si="29"/>
        <v>CZ12</v>
      </c>
      <c r="D499" s="1" t="str">
        <f t="shared" si="30"/>
        <v>v15</v>
      </c>
      <c r="E499" s="1" t="str">
        <f t="shared" si="31"/>
        <v>Hsp-CZ12-v15</v>
      </c>
      <c r="F499" s="1">
        <v>680.45714000000009</v>
      </c>
    </row>
    <row r="500" spans="1:6" hidden="1" x14ac:dyDescent="0.35">
      <c r="A500" s="1" t="s">
        <v>1062</v>
      </c>
      <c r="B500" s="1" t="str">
        <f t="shared" si="28"/>
        <v>Hsp</v>
      </c>
      <c r="C500" s="1" t="str">
        <f t="shared" si="29"/>
        <v>CZ13</v>
      </c>
      <c r="D500" s="1" t="str">
        <f t="shared" si="30"/>
        <v>v03</v>
      </c>
      <c r="E500" s="1" t="str">
        <f t="shared" si="31"/>
        <v>Hsp-CZ13-v03</v>
      </c>
      <c r="F500" s="1">
        <v>693.58098150000001</v>
      </c>
    </row>
    <row r="501" spans="1:6" hidden="1" x14ac:dyDescent="0.35">
      <c r="A501" s="1" t="s">
        <v>1063</v>
      </c>
      <c r="B501" s="1" t="str">
        <f t="shared" si="28"/>
        <v>Hsp</v>
      </c>
      <c r="C501" s="1" t="str">
        <f t="shared" si="29"/>
        <v>CZ13</v>
      </c>
      <c r="D501" s="1" t="str">
        <f t="shared" si="30"/>
        <v>v07</v>
      </c>
      <c r="E501" s="1" t="str">
        <f t="shared" si="31"/>
        <v>Hsp-CZ13-v07</v>
      </c>
      <c r="F501" s="1">
        <v>693.38054666666653</v>
      </c>
    </row>
    <row r="502" spans="1:6" hidden="1" x14ac:dyDescent="0.35">
      <c r="A502" s="1" t="s">
        <v>1064</v>
      </c>
      <c r="B502" s="1" t="str">
        <f t="shared" si="28"/>
        <v>Hsp</v>
      </c>
      <c r="C502" s="1" t="str">
        <f t="shared" si="29"/>
        <v>CZ13</v>
      </c>
      <c r="D502" s="1" t="str">
        <f t="shared" si="30"/>
        <v>v11</v>
      </c>
      <c r="E502" s="1" t="str">
        <f t="shared" si="31"/>
        <v>Hsp-CZ13-v11</v>
      </c>
      <c r="F502" s="1">
        <v>683.12070749999987</v>
      </c>
    </row>
    <row r="503" spans="1:6" hidden="1" x14ac:dyDescent="0.35">
      <c r="A503" s="1" t="s">
        <v>1065</v>
      </c>
      <c r="B503" s="1" t="str">
        <f t="shared" si="28"/>
        <v>Hsp</v>
      </c>
      <c r="C503" s="1" t="str">
        <f t="shared" si="29"/>
        <v>CZ13</v>
      </c>
      <c r="D503" s="1" t="str">
        <f t="shared" si="30"/>
        <v>v15</v>
      </c>
      <c r="E503" s="1" t="str">
        <f t="shared" si="31"/>
        <v>Hsp-CZ13-v15</v>
      </c>
      <c r="F503" s="1">
        <v>681.0058499999999</v>
      </c>
    </row>
    <row r="504" spans="1:6" hidden="1" x14ac:dyDescent="0.35">
      <c r="A504" s="1" t="s">
        <v>1066</v>
      </c>
      <c r="B504" s="1" t="str">
        <f t="shared" si="28"/>
        <v>Hsp</v>
      </c>
      <c r="C504" s="1" t="str">
        <f t="shared" si="29"/>
        <v>CZ14</v>
      </c>
      <c r="D504" s="1" t="str">
        <f t="shared" si="30"/>
        <v>v03</v>
      </c>
      <c r="E504" s="1" t="str">
        <f t="shared" si="31"/>
        <v>Hsp-CZ14-v03</v>
      </c>
      <c r="F504" s="1">
        <v>694.34467699999982</v>
      </c>
    </row>
    <row r="505" spans="1:6" hidden="1" x14ac:dyDescent="0.35">
      <c r="A505" s="1" t="s">
        <v>1067</v>
      </c>
      <c r="B505" s="1" t="str">
        <f t="shared" si="28"/>
        <v>Hsp</v>
      </c>
      <c r="C505" s="1" t="str">
        <f t="shared" si="29"/>
        <v>CZ14</v>
      </c>
      <c r="D505" s="1" t="str">
        <f t="shared" si="30"/>
        <v>v07</v>
      </c>
      <c r="E505" s="1" t="str">
        <f t="shared" si="31"/>
        <v>Hsp-CZ14-v07</v>
      </c>
      <c r="F505" s="1">
        <v>694.13768733333302</v>
      </c>
    </row>
    <row r="506" spans="1:6" hidden="1" x14ac:dyDescent="0.35">
      <c r="A506" s="1" t="s">
        <v>1068</v>
      </c>
      <c r="B506" s="1" t="str">
        <f t="shared" si="28"/>
        <v>Hsp</v>
      </c>
      <c r="C506" s="1" t="str">
        <f t="shared" si="29"/>
        <v>CZ14</v>
      </c>
      <c r="D506" s="1" t="str">
        <f t="shared" si="30"/>
        <v>v11</v>
      </c>
      <c r="E506" s="1" t="str">
        <f t="shared" si="31"/>
        <v>Hsp-CZ14-v11</v>
      </c>
      <c r="F506" s="1">
        <v>681.3683516666664</v>
      </c>
    </row>
    <row r="507" spans="1:6" hidden="1" x14ac:dyDescent="0.35">
      <c r="A507" s="1" t="s">
        <v>1069</v>
      </c>
      <c r="B507" s="1" t="str">
        <f t="shared" si="28"/>
        <v>Hsp</v>
      </c>
      <c r="C507" s="1" t="str">
        <f t="shared" si="29"/>
        <v>CZ14</v>
      </c>
      <c r="D507" s="1" t="str">
        <f t="shared" si="30"/>
        <v>v15</v>
      </c>
      <c r="E507" s="1" t="str">
        <f t="shared" si="31"/>
        <v>Hsp-CZ14-v15</v>
      </c>
      <c r="F507" s="1">
        <v>680.5404299999999</v>
      </c>
    </row>
    <row r="508" spans="1:6" hidden="1" x14ac:dyDescent="0.35">
      <c r="A508" s="1" t="s">
        <v>1070</v>
      </c>
      <c r="B508" s="1" t="str">
        <f t="shared" si="28"/>
        <v>Hsp</v>
      </c>
      <c r="C508" s="1" t="str">
        <f t="shared" si="29"/>
        <v>CZ15</v>
      </c>
      <c r="D508" s="1" t="str">
        <f t="shared" si="30"/>
        <v>v03</v>
      </c>
      <c r="E508" s="1" t="str">
        <f t="shared" si="31"/>
        <v>Hsp-CZ15-v03</v>
      </c>
      <c r="F508" s="1">
        <v>768.40028491666646</v>
      </c>
    </row>
    <row r="509" spans="1:6" hidden="1" x14ac:dyDescent="0.35">
      <c r="A509" s="1" t="s">
        <v>1071</v>
      </c>
      <c r="B509" s="1" t="str">
        <f t="shared" si="28"/>
        <v>Hsp</v>
      </c>
      <c r="C509" s="1" t="str">
        <f t="shared" si="29"/>
        <v>CZ15</v>
      </c>
      <c r="D509" s="1" t="str">
        <f t="shared" si="30"/>
        <v>v07</v>
      </c>
      <c r="E509" s="1" t="str">
        <f t="shared" si="31"/>
        <v>Hsp-CZ15-v07</v>
      </c>
      <c r="F509" s="1">
        <v>768.01540108333324</v>
      </c>
    </row>
    <row r="510" spans="1:6" hidden="1" x14ac:dyDescent="0.35">
      <c r="A510" s="1" t="s">
        <v>1072</v>
      </c>
      <c r="B510" s="1" t="str">
        <f t="shared" si="28"/>
        <v>Hsp</v>
      </c>
      <c r="C510" s="1" t="str">
        <f t="shared" si="29"/>
        <v>CZ15</v>
      </c>
      <c r="D510" s="1" t="str">
        <f t="shared" si="30"/>
        <v>v11</v>
      </c>
      <c r="E510" s="1" t="str">
        <f t="shared" si="31"/>
        <v>Hsp-CZ15-v11</v>
      </c>
      <c r="F510" s="1">
        <v>735.04412416666651</v>
      </c>
    </row>
    <row r="511" spans="1:6" hidden="1" x14ac:dyDescent="0.35">
      <c r="A511" s="1" t="s">
        <v>1073</v>
      </c>
      <c r="B511" s="1" t="str">
        <f t="shared" si="28"/>
        <v>Hsp</v>
      </c>
      <c r="C511" s="1" t="str">
        <f t="shared" si="29"/>
        <v>CZ15</v>
      </c>
      <c r="D511" s="1" t="str">
        <f t="shared" si="30"/>
        <v>v15</v>
      </c>
      <c r="E511" s="1" t="str">
        <f t="shared" si="31"/>
        <v>Hsp-CZ15-v15</v>
      </c>
      <c r="F511" s="1">
        <v>726.27233549999994</v>
      </c>
    </row>
    <row r="512" spans="1:6" hidden="1" x14ac:dyDescent="0.35">
      <c r="A512" s="1" t="s">
        <v>1074</v>
      </c>
      <c r="B512" s="1" t="str">
        <f t="shared" si="28"/>
        <v>Hsp</v>
      </c>
      <c r="C512" s="1" t="str">
        <f t="shared" si="29"/>
        <v>CZ16</v>
      </c>
      <c r="D512" s="1" t="str">
        <f t="shared" si="30"/>
        <v>v03</v>
      </c>
      <c r="E512" s="1" t="str">
        <f t="shared" si="31"/>
        <v>Hsp-CZ16-v03</v>
      </c>
      <c r="F512" s="1">
        <v>680.45715066666673</v>
      </c>
    </row>
    <row r="513" spans="1:6" hidden="1" x14ac:dyDescent="0.35">
      <c r="A513" s="1" t="s">
        <v>1075</v>
      </c>
      <c r="B513" s="1" t="str">
        <f t="shared" si="28"/>
        <v>Hsp</v>
      </c>
      <c r="C513" s="1" t="str">
        <f t="shared" si="29"/>
        <v>CZ16</v>
      </c>
      <c r="D513" s="1" t="str">
        <f t="shared" si="30"/>
        <v>v07</v>
      </c>
      <c r="E513" s="1" t="str">
        <f t="shared" si="31"/>
        <v>Hsp-CZ16-v07</v>
      </c>
      <c r="F513" s="1">
        <v>680.45715066666673</v>
      </c>
    </row>
    <row r="514" spans="1:6" hidden="1" x14ac:dyDescent="0.35">
      <c r="A514" s="1" t="s">
        <v>1076</v>
      </c>
      <c r="B514" s="1" t="str">
        <f t="shared" si="28"/>
        <v>Hsp</v>
      </c>
      <c r="C514" s="1" t="str">
        <f t="shared" si="29"/>
        <v>CZ16</v>
      </c>
      <c r="D514" s="1" t="str">
        <f t="shared" si="30"/>
        <v>v11</v>
      </c>
      <c r="E514" s="1" t="str">
        <f t="shared" si="31"/>
        <v>Hsp-CZ16-v11</v>
      </c>
      <c r="F514" s="1">
        <v>680.45715066666673</v>
      </c>
    </row>
    <row r="515" spans="1:6" hidden="1" x14ac:dyDescent="0.35">
      <c r="A515" s="1" t="s">
        <v>1077</v>
      </c>
      <c r="B515" s="1" t="str">
        <f t="shared" si="28"/>
        <v>Hsp</v>
      </c>
      <c r="C515" s="1" t="str">
        <f t="shared" si="29"/>
        <v>CZ16</v>
      </c>
      <c r="D515" s="1" t="str">
        <f t="shared" si="30"/>
        <v>v15</v>
      </c>
      <c r="E515" s="1" t="str">
        <f t="shared" si="31"/>
        <v>Hsp-CZ16-v15</v>
      </c>
      <c r="F515" s="1">
        <v>680.45715066666673</v>
      </c>
    </row>
    <row r="516" spans="1:6" hidden="1" x14ac:dyDescent="0.35">
      <c r="A516" s="1" t="s">
        <v>1078</v>
      </c>
      <c r="B516" s="1" t="str">
        <f t="shared" si="28"/>
        <v>Htl</v>
      </c>
      <c r="C516" s="1" t="str">
        <f t="shared" si="29"/>
        <v>CZ01</v>
      </c>
      <c r="D516" s="1" t="str">
        <f t="shared" si="30"/>
        <v>v03</v>
      </c>
      <c r="E516" s="1" t="str">
        <f t="shared" si="31"/>
        <v>Htl-CZ01-v03</v>
      </c>
      <c r="F516" s="1">
        <v>255.35786058333338</v>
      </c>
    </row>
    <row r="517" spans="1:6" hidden="1" x14ac:dyDescent="0.35">
      <c r="A517" s="1" t="s">
        <v>1079</v>
      </c>
      <c r="B517" s="1" t="str">
        <f t="shared" ref="B517:B580" si="32">LEFT(A517,3)</f>
        <v>Htl</v>
      </c>
      <c r="C517" s="1" t="str">
        <f t="shared" ref="C517:C580" si="33">"CZ"&amp;MID(A517,6,2)</f>
        <v>CZ01</v>
      </c>
      <c r="D517" s="1" t="str">
        <f t="shared" ref="D517:D580" si="34">MID(A517,8,3)</f>
        <v>v07</v>
      </c>
      <c r="E517" s="1" t="str">
        <f t="shared" ref="E517:E580" si="35">CONCATENATE(B517,"-",C517,"-",D517)</f>
        <v>Htl-CZ01-v07</v>
      </c>
      <c r="F517" s="1">
        <v>255.3373793333333</v>
      </c>
    </row>
    <row r="518" spans="1:6" hidden="1" x14ac:dyDescent="0.35">
      <c r="A518" s="1" t="s">
        <v>1080</v>
      </c>
      <c r="B518" s="1" t="str">
        <f t="shared" si="32"/>
        <v>Htl</v>
      </c>
      <c r="C518" s="1" t="str">
        <f t="shared" si="33"/>
        <v>CZ01</v>
      </c>
      <c r="D518" s="1" t="str">
        <f t="shared" si="34"/>
        <v>v11</v>
      </c>
      <c r="E518" s="1" t="str">
        <f t="shared" si="35"/>
        <v>Htl-CZ01-v11</v>
      </c>
      <c r="F518" s="1">
        <v>251.50047175000003</v>
      </c>
    </row>
    <row r="519" spans="1:6" hidden="1" x14ac:dyDescent="0.35">
      <c r="A519" s="1" t="s">
        <v>1081</v>
      </c>
      <c r="B519" s="1" t="str">
        <f t="shared" si="32"/>
        <v>Htl</v>
      </c>
      <c r="C519" s="1" t="str">
        <f t="shared" si="33"/>
        <v>CZ01</v>
      </c>
      <c r="D519" s="1" t="str">
        <f t="shared" si="34"/>
        <v>v15</v>
      </c>
      <c r="E519" s="1" t="str">
        <f t="shared" si="35"/>
        <v>Htl-CZ01-v15</v>
      </c>
      <c r="F519" s="1">
        <v>219.7818488333333</v>
      </c>
    </row>
    <row r="520" spans="1:6" hidden="1" x14ac:dyDescent="0.35">
      <c r="A520" s="1" t="s">
        <v>1082</v>
      </c>
      <c r="B520" s="1" t="str">
        <f t="shared" si="32"/>
        <v>Htl</v>
      </c>
      <c r="C520" s="1" t="str">
        <f t="shared" si="33"/>
        <v>CZ02</v>
      </c>
      <c r="D520" s="1" t="str">
        <f t="shared" si="34"/>
        <v>v03</v>
      </c>
      <c r="E520" s="1" t="str">
        <f t="shared" si="35"/>
        <v>Htl-CZ02-v03</v>
      </c>
      <c r="F520" s="1">
        <v>235.03316925000004</v>
      </c>
    </row>
    <row r="521" spans="1:6" hidden="1" x14ac:dyDescent="0.35">
      <c r="A521" s="1" t="s">
        <v>1083</v>
      </c>
      <c r="B521" s="1" t="str">
        <f t="shared" si="32"/>
        <v>Htl</v>
      </c>
      <c r="C521" s="1" t="str">
        <f t="shared" si="33"/>
        <v>CZ02</v>
      </c>
      <c r="D521" s="1" t="str">
        <f t="shared" si="34"/>
        <v>v07</v>
      </c>
      <c r="E521" s="1" t="str">
        <f t="shared" si="35"/>
        <v>Htl-CZ02-v07</v>
      </c>
      <c r="F521" s="1">
        <v>234.73427008333331</v>
      </c>
    </row>
    <row r="522" spans="1:6" hidden="1" x14ac:dyDescent="0.35">
      <c r="A522" s="1" t="s">
        <v>1084</v>
      </c>
      <c r="B522" s="1" t="str">
        <f t="shared" si="32"/>
        <v>Htl</v>
      </c>
      <c r="C522" s="1" t="str">
        <f t="shared" si="33"/>
        <v>CZ02</v>
      </c>
      <c r="D522" s="1" t="str">
        <f t="shared" si="34"/>
        <v>v11</v>
      </c>
      <c r="E522" s="1" t="str">
        <f t="shared" si="35"/>
        <v>Htl-CZ02-v11</v>
      </c>
      <c r="F522" s="1">
        <v>228.55574866666669</v>
      </c>
    </row>
    <row r="523" spans="1:6" hidden="1" x14ac:dyDescent="0.35">
      <c r="A523" s="1" t="s">
        <v>1085</v>
      </c>
      <c r="B523" s="1" t="str">
        <f t="shared" si="32"/>
        <v>Htl</v>
      </c>
      <c r="C523" s="1" t="str">
        <f t="shared" si="33"/>
        <v>CZ02</v>
      </c>
      <c r="D523" s="1" t="str">
        <f t="shared" si="34"/>
        <v>v15</v>
      </c>
      <c r="E523" s="1" t="str">
        <f t="shared" si="35"/>
        <v>Htl-CZ02-v15</v>
      </c>
      <c r="F523" s="1">
        <v>203.35685600000002</v>
      </c>
    </row>
    <row r="524" spans="1:6" hidden="1" x14ac:dyDescent="0.35">
      <c r="A524" s="1" t="s">
        <v>1086</v>
      </c>
      <c r="B524" s="1" t="str">
        <f t="shared" si="32"/>
        <v>Htl</v>
      </c>
      <c r="C524" s="1" t="str">
        <f t="shared" si="33"/>
        <v>CZ03</v>
      </c>
      <c r="D524" s="1" t="str">
        <f t="shared" si="34"/>
        <v>v03</v>
      </c>
      <c r="E524" s="1" t="str">
        <f t="shared" si="35"/>
        <v>Htl-CZ03-v03</v>
      </c>
      <c r="F524" s="1">
        <v>269.09718125000001</v>
      </c>
    </row>
    <row r="525" spans="1:6" hidden="1" x14ac:dyDescent="0.35">
      <c r="A525" s="1" t="s">
        <v>1087</v>
      </c>
      <c r="B525" s="1" t="str">
        <f t="shared" si="32"/>
        <v>Htl</v>
      </c>
      <c r="C525" s="1" t="str">
        <f t="shared" si="33"/>
        <v>CZ03</v>
      </c>
      <c r="D525" s="1" t="str">
        <f t="shared" si="34"/>
        <v>v07</v>
      </c>
      <c r="E525" s="1" t="str">
        <f t="shared" si="35"/>
        <v>Htl-CZ03-v07</v>
      </c>
      <c r="F525" s="1">
        <v>269.07231874999997</v>
      </c>
    </row>
    <row r="526" spans="1:6" hidden="1" x14ac:dyDescent="0.35">
      <c r="A526" s="1" t="s">
        <v>1088</v>
      </c>
      <c r="B526" s="1" t="str">
        <f t="shared" si="32"/>
        <v>Htl</v>
      </c>
      <c r="C526" s="1" t="str">
        <f t="shared" si="33"/>
        <v>CZ03</v>
      </c>
      <c r="D526" s="1" t="str">
        <f t="shared" si="34"/>
        <v>v11</v>
      </c>
      <c r="E526" s="1" t="str">
        <f t="shared" si="35"/>
        <v>Htl-CZ03-v11</v>
      </c>
      <c r="F526" s="1">
        <v>262.82747416666678</v>
      </c>
    </row>
    <row r="527" spans="1:6" hidden="1" x14ac:dyDescent="0.35">
      <c r="A527" s="1" t="s">
        <v>1089</v>
      </c>
      <c r="B527" s="1" t="str">
        <f t="shared" si="32"/>
        <v>Htl</v>
      </c>
      <c r="C527" s="1" t="str">
        <f t="shared" si="33"/>
        <v>CZ03</v>
      </c>
      <c r="D527" s="1" t="str">
        <f t="shared" si="34"/>
        <v>v15</v>
      </c>
      <c r="E527" s="1" t="str">
        <f t="shared" si="35"/>
        <v>Htl-CZ03-v15</v>
      </c>
      <c r="F527" s="1">
        <v>227.91437824999994</v>
      </c>
    </row>
    <row r="528" spans="1:6" hidden="1" x14ac:dyDescent="0.35">
      <c r="A528" s="1" t="s">
        <v>1090</v>
      </c>
      <c r="B528" s="1" t="str">
        <f t="shared" si="32"/>
        <v>Htl</v>
      </c>
      <c r="C528" s="1" t="str">
        <f t="shared" si="33"/>
        <v>CZ04</v>
      </c>
      <c r="D528" s="1" t="str">
        <f t="shared" si="34"/>
        <v>v03</v>
      </c>
      <c r="E528" s="1" t="str">
        <f t="shared" si="35"/>
        <v>Htl-CZ04-v03</v>
      </c>
      <c r="F528" s="1">
        <v>242.29889475000002</v>
      </c>
    </row>
    <row r="529" spans="1:6" hidden="1" x14ac:dyDescent="0.35">
      <c r="A529" s="1" t="s">
        <v>1091</v>
      </c>
      <c r="B529" s="1" t="str">
        <f t="shared" si="32"/>
        <v>Htl</v>
      </c>
      <c r="C529" s="1" t="str">
        <f t="shared" si="33"/>
        <v>CZ04</v>
      </c>
      <c r="D529" s="1" t="str">
        <f t="shared" si="34"/>
        <v>v07</v>
      </c>
      <c r="E529" s="1" t="str">
        <f t="shared" si="35"/>
        <v>Htl-CZ04-v07</v>
      </c>
      <c r="F529" s="1">
        <v>241.94280608333332</v>
      </c>
    </row>
    <row r="530" spans="1:6" hidden="1" x14ac:dyDescent="0.35">
      <c r="A530" s="1" t="s">
        <v>1092</v>
      </c>
      <c r="B530" s="1" t="str">
        <f t="shared" si="32"/>
        <v>Htl</v>
      </c>
      <c r="C530" s="1" t="str">
        <f t="shared" si="33"/>
        <v>CZ04</v>
      </c>
      <c r="D530" s="1" t="str">
        <f t="shared" si="34"/>
        <v>v11</v>
      </c>
      <c r="E530" s="1" t="str">
        <f t="shared" si="35"/>
        <v>Htl-CZ04-v11</v>
      </c>
      <c r="F530" s="1">
        <v>232.79540616666677</v>
      </c>
    </row>
    <row r="531" spans="1:6" hidden="1" x14ac:dyDescent="0.35">
      <c r="A531" s="1" t="s">
        <v>1093</v>
      </c>
      <c r="B531" s="1" t="str">
        <f t="shared" si="32"/>
        <v>Htl</v>
      </c>
      <c r="C531" s="1" t="str">
        <f t="shared" si="33"/>
        <v>CZ04</v>
      </c>
      <c r="D531" s="1" t="str">
        <f t="shared" si="34"/>
        <v>v15</v>
      </c>
      <c r="E531" s="1" t="str">
        <f t="shared" si="35"/>
        <v>Htl-CZ04-v15</v>
      </c>
      <c r="F531" s="1">
        <v>205.40834483333333</v>
      </c>
    </row>
    <row r="532" spans="1:6" hidden="1" x14ac:dyDescent="0.35">
      <c r="A532" s="1" t="s">
        <v>1094</v>
      </c>
      <c r="B532" s="1" t="str">
        <f t="shared" si="32"/>
        <v>Htl</v>
      </c>
      <c r="C532" s="1" t="str">
        <f t="shared" si="33"/>
        <v>CZ05</v>
      </c>
      <c r="D532" s="1" t="str">
        <f t="shared" si="34"/>
        <v>v03</v>
      </c>
      <c r="E532" s="1" t="str">
        <f t="shared" si="35"/>
        <v>Htl-CZ05-v03</v>
      </c>
      <c r="F532" s="1">
        <v>266.34601708333344</v>
      </c>
    </row>
    <row r="533" spans="1:6" hidden="1" x14ac:dyDescent="0.35">
      <c r="A533" s="1" t="s">
        <v>1095</v>
      </c>
      <c r="B533" s="1" t="str">
        <f t="shared" si="32"/>
        <v>Htl</v>
      </c>
      <c r="C533" s="1" t="str">
        <f t="shared" si="33"/>
        <v>CZ05</v>
      </c>
      <c r="D533" s="1" t="str">
        <f t="shared" si="34"/>
        <v>v07</v>
      </c>
      <c r="E533" s="1" t="str">
        <f t="shared" si="35"/>
        <v>Htl-CZ05-v07</v>
      </c>
      <c r="F533" s="1">
        <v>266.31812950000005</v>
      </c>
    </row>
    <row r="534" spans="1:6" hidden="1" x14ac:dyDescent="0.35">
      <c r="A534" s="1" t="s">
        <v>1096</v>
      </c>
      <c r="B534" s="1" t="str">
        <f t="shared" si="32"/>
        <v>Htl</v>
      </c>
      <c r="C534" s="1" t="str">
        <f t="shared" si="33"/>
        <v>CZ05</v>
      </c>
      <c r="D534" s="1" t="str">
        <f t="shared" si="34"/>
        <v>v11</v>
      </c>
      <c r="E534" s="1" t="str">
        <f t="shared" si="35"/>
        <v>Htl-CZ05-v11</v>
      </c>
      <c r="F534" s="1">
        <v>260.14477941666678</v>
      </c>
    </row>
    <row r="535" spans="1:6" hidden="1" x14ac:dyDescent="0.35">
      <c r="A535" s="1" t="s">
        <v>1097</v>
      </c>
      <c r="B535" s="1" t="str">
        <f t="shared" si="32"/>
        <v>Htl</v>
      </c>
      <c r="C535" s="1" t="str">
        <f t="shared" si="33"/>
        <v>CZ05</v>
      </c>
      <c r="D535" s="1" t="str">
        <f t="shared" si="34"/>
        <v>v15</v>
      </c>
      <c r="E535" s="1" t="str">
        <f t="shared" si="35"/>
        <v>Htl-CZ05-v15</v>
      </c>
      <c r="F535" s="1">
        <v>225.67436391666666</v>
      </c>
    </row>
    <row r="536" spans="1:6" hidden="1" x14ac:dyDescent="0.35">
      <c r="A536" s="1" t="s">
        <v>1098</v>
      </c>
      <c r="B536" s="1" t="str">
        <f t="shared" si="32"/>
        <v>Htl</v>
      </c>
      <c r="C536" s="1" t="str">
        <f t="shared" si="33"/>
        <v>CZ06</v>
      </c>
      <c r="D536" s="1" t="str">
        <f t="shared" si="34"/>
        <v>v03</v>
      </c>
      <c r="E536" s="1" t="str">
        <f t="shared" si="35"/>
        <v>Htl-CZ06-v03</v>
      </c>
      <c r="F536" s="1">
        <v>281.00093874999999</v>
      </c>
    </row>
    <row r="537" spans="1:6" hidden="1" x14ac:dyDescent="0.35">
      <c r="A537" s="1" t="s">
        <v>1099</v>
      </c>
      <c r="B537" s="1" t="str">
        <f t="shared" si="32"/>
        <v>Htl</v>
      </c>
      <c r="C537" s="1" t="str">
        <f t="shared" si="33"/>
        <v>CZ06</v>
      </c>
      <c r="D537" s="1" t="str">
        <f t="shared" si="34"/>
        <v>v07</v>
      </c>
      <c r="E537" s="1" t="str">
        <f t="shared" si="35"/>
        <v>Htl-CZ06-v07</v>
      </c>
      <c r="F537" s="1">
        <v>281.00093874999999</v>
      </c>
    </row>
    <row r="538" spans="1:6" hidden="1" x14ac:dyDescent="0.35">
      <c r="A538" s="1" t="s">
        <v>1100</v>
      </c>
      <c r="B538" s="1" t="str">
        <f t="shared" si="32"/>
        <v>Htl</v>
      </c>
      <c r="C538" s="1" t="str">
        <f t="shared" si="33"/>
        <v>CZ06</v>
      </c>
      <c r="D538" s="1" t="str">
        <f t="shared" si="34"/>
        <v>v11</v>
      </c>
      <c r="E538" s="1" t="str">
        <f t="shared" si="35"/>
        <v>Htl-CZ06-v11</v>
      </c>
      <c r="F538" s="1">
        <v>273.60236849999995</v>
      </c>
    </row>
    <row r="539" spans="1:6" hidden="1" x14ac:dyDescent="0.35">
      <c r="A539" s="1" t="s">
        <v>1101</v>
      </c>
      <c r="B539" s="1" t="str">
        <f t="shared" si="32"/>
        <v>Htl</v>
      </c>
      <c r="C539" s="1" t="str">
        <f t="shared" si="33"/>
        <v>CZ06</v>
      </c>
      <c r="D539" s="1" t="str">
        <f t="shared" si="34"/>
        <v>v15</v>
      </c>
      <c r="E539" s="1" t="str">
        <f t="shared" si="35"/>
        <v>Htl-CZ06-v15</v>
      </c>
      <c r="F539" s="1">
        <v>236.63167899999993</v>
      </c>
    </row>
    <row r="540" spans="1:6" hidden="1" x14ac:dyDescent="0.35">
      <c r="A540" s="1" t="s">
        <v>1102</v>
      </c>
      <c r="B540" s="1" t="str">
        <f t="shared" si="32"/>
        <v>Htl</v>
      </c>
      <c r="C540" s="1" t="str">
        <f t="shared" si="33"/>
        <v>CZ07</v>
      </c>
      <c r="D540" s="1" t="str">
        <f t="shared" si="34"/>
        <v>v03</v>
      </c>
      <c r="E540" s="1" t="str">
        <f t="shared" si="35"/>
        <v>Htl-CZ07-v03</v>
      </c>
      <c r="F540" s="1">
        <v>275.03498958333324</v>
      </c>
    </row>
    <row r="541" spans="1:6" hidden="1" x14ac:dyDescent="0.35">
      <c r="A541" s="1" t="s">
        <v>1103</v>
      </c>
      <c r="B541" s="1" t="str">
        <f t="shared" si="32"/>
        <v>Htl</v>
      </c>
      <c r="C541" s="1" t="str">
        <f t="shared" si="33"/>
        <v>CZ07</v>
      </c>
      <c r="D541" s="1" t="str">
        <f t="shared" si="34"/>
        <v>v07</v>
      </c>
      <c r="E541" s="1" t="str">
        <f t="shared" si="35"/>
        <v>Htl-CZ07-v07</v>
      </c>
      <c r="F541" s="1">
        <v>275.03498958333324</v>
      </c>
    </row>
    <row r="542" spans="1:6" hidden="1" x14ac:dyDescent="0.35">
      <c r="A542" s="1" t="s">
        <v>1104</v>
      </c>
      <c r="B542" s="1" t="str">
        <f t="shared" si="32"/>
        <v>Htl</v>
      </c>
      <c r="C542" s="1" t="str">
        <f t="shared" si="33"/>
        <v>CZ07</v>
      </c>
      <c r="D542" s="1" t="str">
        <f t="shared" si="34"/>
        <v>v11</v>
      </c>
      <c r="E542" s="1" t="str">
        <f t="shared" si="35"/>
        <v>Htl-CZ07-v11</v>
      </c>
      <c r="F542" s="1">
        <v>268.03990383333326</v>
      </c>
    </row>
    <row r="543" spans="1:6" hidden="1" x14ac:dyDescent="0.35">
      <c r="A543" s="1" t="s">
        <v>1105</v>
      </c>
      <c r="B543" s="1" t="str">
        <f t="shared" si="32"/>
        <v>Htl</v>
      </c>
      <c r="C543" s="1" t="str">
        <f t="shared" si="33"/>
        <v>CZ07</v>
      </c>
      <c r="D543" s="1" t="str">
        <f t="shared" si="34"/>
        <v>v15</v>
      </c>
      <c r="E543" s="1" t="str">
        <f t="shared" si="35"/>
        <v>Htl-CZ07-v15</v>
      </c>
      <c r="F543" s="1">
        <v>233.08046166666668</v>
      </c>
    </row>
    <row r="544" spans="1:6" hidden="1" x14ac:dyDescent="0.35">
      <c r="A544" s="1" t="s">
        <v>1106</v>
      </c>
      <c r="B544" s="1" t="str">
        <f t="shared" si="32"/>
        <v>Htl</v>
      </c>
      <c r="C544" s="1" t="str">
        <f t="shared" si="33"/>
        <v>CZ08</v>
      </c>
      <c r="D544" s="1" t="str">
        <f t="shared" si="34"/>
        <v>v03</v>
      </c>
      <c r="E544" s="1" t="str">
        <f t="shared" si="35"/>
        <v>Htl-CZ08-v03</v>
      </c>
      <c r="F544" s="1">
        <v>252.94285566666659</v>
      </c>
    </row>
    <row r="545" spans="1:6" hidden="1" x14ac:dyDescent="0.35">
      <c r="A545" s="1" t="s">
        <v>1107</v>
      </c>
      <c r="B545" s="1" t="str">
        <f t="shared" si="32"/>
        <v>Htl</v>
      </c>
      <c r="C545" s="1" t="str">
        <f t="shared" si="33"/>
        <v>CZ08</v>
      </c>
      <c r="D545" s="1" t="str">
        <f t="shared" si="34"/>
        <v>v07</v>
      </c>
      <c r="E545" s="1" t="str">
        <f t="shared" si="35"/>
        <v>Htl-CZ08-v07</v>
      </c>
      <c r="F545" s="1">
        <v>252.94285566666659</v>
      </c>
    </row>
    <row r="546" spans="1:6" hidden="1" x14ac:dyDescent="0.35">
      <c r="A546" s="1" t="s">
        <v>1108</v>
      </c>
      <c r="B546" s="1" t="str">
        <f t="shared" si="32"/>
        <v>Htl</v>
      </c>
      <c r="C546" s="1" t="str">
        <f t="shared" si="33"/>
        <v>CZ08</v>
      </c>
      <c r="D546" s="1" t="str">
        <f t="shared" si="34"/>
        <v>v11</v>
      </c>
      <c r="E546" s="1" t="str">
        <f t="shared" si="35"/>
        <v>Htl-CZ08-v11</v>
      </c>
      <c r="F546" s="1">
        <v>244.47412699999995</v>
      </c>
    </row>
    <row r="547" spans="1:6" hidden="1" x14ac:dyDescent="0.35">
      <c r="A547" s="1" t="s">
        <v>1109</v>
      </c>
      <c r="B547" s="1" t="str">
        <f t="shared" si="32"/>
        <v>Htl</v>
      </c>
      <c r="C547" s="1" t="str">
        <f t="shared" si="33"/>
        <v>CZ08</v>
      </c>
      <c r="D547" s="1" t="str">
        <f t="shared" si="34"/>
        <v>v15</v>
      </c>
      <c r="E547" s="1" t="str">
        <f t="shared" si="35"/>
        <v>Htl-CZ08-v15</v>
      </c>
      <c r="F547" s="1">
        <v>209.45852950000005</v>
      </c>
    </row>
    <row r="548" spans="1:6" hidden="1" x14ac:dyDescent="0.35">
      <c r="A548" s="1" t="s">
        <v>1110</v>
      </c>
      <c r="B548" s="1" t="str">
        <f t="shared" si="32"/>
        <v>Htl</v>
      </c>
      <c r="C548" s="1" t="str">
        <f t="shared" si="33"/>
        <v>CZ09</v>
      </c>
      <c r="D548" s="1" t="str">
        <f t="shared" si="34"/>
        <v>v03</v>
      </c>
      <c r="E548" s="1" t="str">
        <f t="shared" si="35"/>
        <v>Htl-CZ09-v03</v>
      </c>
      <c r="F548" s="1">
        <v>310.55447224999989</v>
      </c>
    </row>
    <row r="549" spans="1:6" hidden="1" x14ac:dyDescent="0.35">
      <c r="A549" s="1" t="s">
        <v>1111</v>
      </c>
      <c r="B549" s="1" t="str">
        <f t="shared" si="32"/>
        <v>Htl</v>
      </c>
      <c r="C549" s="1" t="str">
        <f t="shared" si="33"/>
        <v>CZ09</v>
      </c>
      <c r="D549" s="1" t="str">
        <f t="shared" si="34"/>
        <v>v07</v>
      </c>
      <c r="E549" s="1" t="str">
        <f t="shared" si="35"/>
        <v>Htl-CZ09-v07</v>
      </c>
      <c r="F549" s="1">
        <v>310.55447224999989</v>
      </c>
    </row>
    <row r="550" spans="1:6" hidden="1" x14ac:dyDescent="0.35">
      <c r="A550" s="1" t="s">
        <v>1112</v>
      </c>
      <c r="B550" s="1" t="str">
        <f t="shared" si="32"/>
        <v>Htl</v>
      </c>
      <c r="C550" s="1" t="str">
        <f t="shared" si="33"/>
        <v>CZ09</v>
      </c>
      <c r="D550" s="1" t="str">
        <f t="shared" si="34"/>
        <v>v11</v>
      </c>
      <c r="E550" s="1" t="str">
        <f t="shared" si="35"/>
        <v>Htl-CZ09-v11</v>
      </c>
      <c r="F550" s="1">
        <v>299.33337583333332</v>
      </c>
    </row>
    <row r="551" spans="1:6" hidden="1" x14ac:dyDescent="0.35">
      <c r="A551" s="1" t="s">
        <v>1113</v>
      </c>
      <c r="B551" s="1" t="str">
        <f t="shared" si="32"/>
        <v>Htl</v>
      </c>
      <c r="C551" s="1" t="str">
        <f t="shared" si="33"/>
        <v>CZ09</v>
      </c>
      <c r="D551" s="1" t="str">
        <f t="shared" si="34"/>
        <v>v15</v>
      </c>
      <c r="E551" s="1" t="str">
        <f t="shared" si="35"/>
        <v>Htl-CZ09-v15</v>
      </c>
      <c r="F551" s="1">
        <v>260.58848300000011</v>
      </c>
    </row>
    <row r="552" spans="1:6" hidden="1" x14ac:dyDescent="0.35">
      <c r="A552" s="1" t="s">
        <v>1114</v>
      </c>
      <c r="B552" s="1" t="str">
        <f t="shared" si="32"/>
        <v>Htl</v>
      </c>
      <c r="C552" s="1" t="str">
        <f t="shared" si="33"/>
        <v>CZ10</v>
      </c>
      <c r="D552" s="1" t="str">
        <f t="shared" si="34"/>
        <v>v03</v>
      </c>
      <c r="E552" s="1" t="str">
        <f t="shared" si="35"/>
        <v>Htl-CZ10-v03</v>
      </c>
      <c r="F552" s="1">
        <v>274.56075900000008</v>
      </c>
    </row>
    <row r="553" spans="1:6" hidden="1" x14ac:dyDescent="0.35">
      <c r="A553" s="1" t="s">
        <v>1115</v>
      </c>
      <c r="B553" s="1" t="str">
        <f t="shared" si="32"/>
        <v>Htl</v>
      </c>
      <c r="C553" s="1" t="str">
        <f t="shared" si="33"/>
        <v>CZ10</v>
      </c>
      <c r="D553" s="1" t="str">
        <f t="shared" si="34"/>
        <v>v07</v>
      </c>
      <c r="E553" s="1" t="str">
        <f t="shared" si="35"/>
        <v>Htl-CZ10-v07</v>
      </c>
      <c r="F553" s="1">
        <v>274.22931699999998</v>
      </c>
    </row>
    <row r="554" spans="1:6" hidden="1" x14ac:dyDescent="0.35">
      <c r="A554" s="1" t="s">
        <v>1116</v>
      </c>
      <c r="B554" s="1" t="str">
        <f t="shared" si="32"/>
        <v>Htl</v>
      </c>
      <c r="C554" s="1" t="str">
        <f t="shared" si="33"/>
        <v>CZ10</v>
      </c>
      <c r="D554" s="1" t="str">
        <f t="shared" si="34"/>
        <v>v11</v>
      </c>
      <c r="E554" s="1" t="str">
        <f t="shared" si="35"/>
        <v>Htl-CZ10-v11</v>
      </c>
      <c r="F554" s="1">
        <v>267.25428641666673</v>
      </c>
    </row>
    <row r="555" spans="1:6" hidden="1" x14ac:dyDescent="0.35">
      <c r="A555" s="1" t="s">
        <v>1117</v>
      </c>
      <c r="B555" s="1" t="str">
        <f t="shared" si="32"/>
        <v>Htl</v>
      </c>
      <c r="C555" s="1" t="str">
        <f t="shared" si="33"/>
        <v>CZ10</v>
      </c>
      <c r="D555" s="1" t="str">
        <f t="shared" si="34"/>
        <v>v15</v>
      </c>
      <c r="E555" s="1" t="str">
        <f t="shared" si="35"/>
        <v>Htl-CZ10-v15</v>
      </c>
      <c r="F555" s="1">
        <v>240.13748733333327</v>
      </c>
    </row>
    <row r="556" spans="1:6" hidden="1" x14ac:dyDescent="0.35">
      <c r="A556" s="1" t="s">
        <v>1118</v>
      </c>
      <c r="B556" s="1" t="str">
        <f t="shared" si="32"/>
        <v>Htl</v>
      </c>
      <c r="C556" s="1" t="str">
        <f t="shared" si="33"/>
        <v>CZ11</v>
      </c>
      <c r="D556" s="1" t="str">
        <f t="shared" si="34"/>
        <v>v03</v>
      </c>
      <c r="E556" s="1" t="str">
        <f t="shared" si="35"/>
        <v>Htl-CZ11-v03</v>
      </c>
      <c r="F556" s="1">
        <v>302.8465625833332</v>
      </c>
    </row>
    <row r="557" spans="1:6" hidden="1" x14ac:dyDescent="0.35">
      <c r="A557" s="1" t="s">
        <v>1119</v>
      </c>
      <c r="B557" s="1" t="str">
        <f t="shared" si="32"/>
        <v>Htl</v>
      </c>
      <c r="C557" s="1" t="str">
        <f t="shared" si="33"/>
        <v>CZ11</v>
      </c>
      <c r="D557" s="1" t="str">
        <f t="shared" si="34"/>
        <v>v07</v>
      </c>
      <c r="E557" s="1" t="str">
        <f t="shared" si="35"/>
        <v>Htl-CZ11-v07</v>
      </c>
      <c r="F557" s="1">
        <v>302.42650341666661</v>
      </c>
    </row>
    <row r="558" spans="1:6" hidden="1" x14ac:dyDescent="0.35">
      <c r="A558" s="1" t="s">
        <v>1120</v>
      </c>
      <c r="B558" s="1" t="str">
        <f t="shared" si="32"/>
        <v>Htl</v>
      </c>
      <c r="C558" s="1" t="str">
        <f t="shared" si="33"/>
        <v>CZ11</v>
      </c>
      <c r="D558" s="1" t="str">
        <f t="shared" si="34"/>
        <v>v11</v>
      </c>
      <c r="E558" s="1" t="str">
        <f t="shared" si="35"/>
        <v>Htl-CZ11-v11</v>
      </c>
      <c r="F558" s="1">
        <v>291.87858508333329</v>
      </c>
    </row>
    <row r="559" spans="1:6" hidden="1" x14ac:dyDescent="0.35">
      <c r="A559" s="1" t="s">
        <v>1121</v>
      </c>
      <c r="B559" s="1" t="str">
        <f t="shared" si="32"/>
        <v>Htl</v>
      </c>
      <c r="C559" s="1" t="str">
        <f t="shared" si="33"/>
        <v>CZ11</v>
      </c>
      <c r="D559" s="1" t="str">
        <f t="shared" si="34"/>
        <v>v15</v>
      </c>
      <c r="E559" s="1" t="str">
        <f t="shared" si="35"/>
        <v>Htl-CZ11-v15</v>
      </c>
      <c r="F559" s="1">
        <v>261.39527783333341</v>
      </c>
    </row>
    <row r="560" spans="1:6" hidden="1" x14ac:dyDescent="0.35">
      <c r="A560" s="1" t="s">
        <v>1122</v>
      </c>
      <c r="B560" s="1" t="str">
        <f t="shared" si="32"/>
        <v>Htl</v>
      </c>
      <c r="C560" s="1" t="str">
        <f t="shared" si="33"/>
        <v>CZ12</v>
      </c>
      <c r="D560" s="1" t="str">
        <f t="shared" si="34"/>
        <v>v03</v>
      </c>
      <c r="E560" s="1" t="str">
        <f t="shared" si="35"/>
        <v>Htl-CZ12-v03</v>
      </c>
      <c r="F560" s="1">
        <v>277.22254141666662</v>
      </c>
    </row>
    <row r="561" spans="1:6" hidden="1" x14ac:dyDescent="0.35">
      <c r="A561" s="1" t="s">
        <v>1123</v>
      </c>
      <c r="B561" s="1" t="str">
        <f t="shared" si="32"/>
        <v>Htl</v>
      </c>
      <c r="C561" s="1" t="str">
        <f t="shared" si="33"/>
        <v>CZ12</v>
      </c>
      <c r="D561" s="1" t="str">
        <f t="shared" si="34"/>
        <v>v07</v>
      </c>
      <c r="E561" s="1" t="str">
        <f t="shared" si="35"/>
        <v>Htl-CZ12-v07</v>
      </c>
      <c r="F561" s="1">
        <v>276.8761066666666</v>
      </c>
    </row>
    <row r="562" spans="1:6" hidden="1" x14ac:dyDescent="0.35">
      <c r="A562" s="1" t="s">
        <v>1124</v>
      </c>
      <c r="B562" s="1" t="str">
        <f t="shared" si="32"/>
        <v>Htl</v>
      </c>
      <c r="C562" s="1" t="str">
        <f t="shared" si="33"/>
        <v>CZ12</v>
      </c>
      <c r="D562" s="1" t="str">
        <f t="shared" si="34"/>
        <v>v11</v>
      </c>
      <c r="E562" s="1" t="str">
        <f t="shared" si="35"/>
        <v>Htl-CZ12-v11</v>
      </c>
      <c r="F562" s="1">
        <v>268.78951433333327</v>
      </c>
    </row>
    <row r="563" spans="1:6" hidden="1" x14ac:dyDescent="0.35">
      <c r="A563" s="1" t="s">
        <v>1125</v>
      </c>
      <c r="B563" s="1" t="str">
        <f t="shared" si="32"/>
        <v>Htl</v>
      </c>
      <c r="C563" s="1" t="str">
        <f t="shared" si="33"/>
        <v>CZ12</v>
      </c>
      <c r="D563" s="1" t="str">
        <f t="shared" si="34"/>
        <v>v15</v>
      </c>
      <c r="E563" s="1" t="str">
        <f t="shared" si="35"/>
        <v>Htl-CZ12-v15</v>
      </c>
      <c r="F563" s="1">
        <v>240.15178891666665</v>
      </c>
    </row>
    <row r="564" spans="1:6" hidden="1" x14ac:dyDescent="0.35">
      <c r="A564" s="1" t="s">
        <v>1126</v>
      </c>
      <c r="B564" s="1" t="str">
        <f t="shared" si="32"/>
        <v>Htl</v>
      </c>
      <c r="C564" s="1" t="str">
        <f t="shared" si="33"/>
        <v>CZ13</v>
      </c>
      <c r="D564" s="1" t="str">
        <f t="shared" si="34"/>
        <v>v03</v>
      </c>
      <c r="E564" s="1" t="str">
        <f t="shared" si="35"/>
        <v>Htl-CZ13-v03</v>
      </c>
      <c r="F564" s="1">
        <v>308.07646191666669</v>
      </c>
    </row>
    <row r="565" spans="1:6" hidden="1" x14ac:dyDescent="0.35">
      <c r="A565" s="1" t="s">
        <v>1127</v>
      </c>
      <c r="B565" s="1" t="str">
        <f t="shared" si="32"/>
        <v>Htl</v>
      </c>
      <c r="C565" s="1" t="str">
        <f t="shared" si="33"/>
        <v>CZ13</v>
      </c>
      <c r="D565" s="1" t="str">
        <f t="shared" si="34"/>
        <v>v07</v>
      </c>
      <c r="E565" s="1" t="str">
        <f t="shared" si="35"/>
        <v>Htl-CZ13-v07</v>
      </c>
      <c r="F565" s="1">
        <v>307.66574291666672</v>
      </c>
    </row>
    <row r="566" spans="1:6" hidden="1" x14ac:dyDescent="0.35">
      <c r="A566" s="1" t="s">
        <v>1128</v>
      </c>
      <c r="B566" s="1" t="str">
        <f t="shared" si="32"/>
        <v>Htl</v>
      </c>
      <c r="C566" s="1" t="str">
        <f t="shared" si="33"/>
        <v>CZ13</v>
      </c>
      <c r="D566" s="1" t="str">
        <f t="shared" si="34"/>
        <v>v11</v>
      </c>
      <c r="E566" s="1" t="str">
        <f t="shared" si="35"/>
        <v>Htl-CZ13-v11</v>
      </c>
      <c r="F566" s="1">
        <v>297.64781458333334</v>
      </c>
    </row>
    <row r="567" spans="1:6" hidden="1" x14ac:dyDescent="0.35">
      <c r="A567" s="1" t="s">
        <v>1129</v>
      </c>
      <c r="B567" s="1" t="str">
        <f t="shared" si="32"/>
        <v>Htl</v>
      </c>
      <c r="C567" s="1" t="str">
        <f t="shared" si="33"/>
        <v>CZ13</v>
      </c>
      <c r="D567" s="1" t="str">
        <f t="shared" si="34"/>
        <v>v15</v>
      </c>
      <c r="E567" s="1" t="str">
        <f t="shared" si="35"/>
        <v>Htl-CZ13-v15</v>
      </c>
      <c r="F567" s="1">
        <v>267.70100800000006</v>
      </c>
    </row>
    <row r="568" spans="1:6" hidden="1" x14ac:dyDescent="0.35">
      <c r="A568" s="1" t="s">
        <v>1130</v>
      </c>
      <c r="B568" s="1" t="str">
        <f t="shared" si="32"/>
        <v>Htl</v>
      </c>
      <c r="C568" s="1" t="str">
        <f t="shared" si="33"/>
        <v>CZ14</v>
      </c>
      <c r="D568" s="1" t="str">
        <f t="shared" si="34"/>
        <v>v03</v>
      </c>
      <c r="E568" s="1" t="str">
        <f t="shared" si="35"/>
        <v>Htl-CZ14-v03</v>
      </c>
      <c r="F568" s="1">
        <v>315.72875083333338</v>
      </c>
    </row>
    <row r="569" spans="1:6" hidden="1" x14ac:dyDescent="0.35">
      <c r="A569" s="1" t="s">
        <v>1131</v>
      </c>
      <c r="B569" s="1" t="str">
        <f t="shared" si="32"/>
        <v>Htl</v>
      </c>
      <c r="C569" s="1" t="str">
        <f t="shared" si="33"/>
        <v>CZ14</v>
      </c>
      <c r="D569" s="1" t="str">
        <f t="shared" si="34"/>
        <v>v07</v>
      </c>
      <c r="E569" s="1" t="str">
        <f t="shared" si="35"/>
        <v>Htl-CZ14-v07</v>
      </c>
      <c r="F569" s="1">
        <v>315.31793433333337</v>
      </c>
    </row>
    <row r="570" spans="1:6" hidden="1" x14ac:dyDescent="0.35">
      <c r="A570" s="1" t="s">
        <v>1132</v>
      </c>
      <c r="B570" s="1" t="str">
        <f t="shared" si="32"/>
        <v>Htl</v>
      </c>
      <c r="C570" s="1" t="str">
        <f t="shared" si="33"/>
        <v>CZ14</v>
      </c>
      <c r="D570" s="1" t="str">
        <f t="shared" si="34"/>
        <v>v11</v>
      </c>
      <c r="E570" s="1" t="str">
        <f t="shared" si="35"/>
        <v>Htl-CZ14-v11</v>
      </c>
      <c r="F570" s="1">
        <v>304.93823100000003</v>
      </c>
    </row>
    <row r="571" spans="1:6" hidden="1" x14ac:dyDescent="0.35">
      <c r="A571" s="1" t="s">
        <v>1133</v>
      </c>
      <c r="B571" s="1" t="str">
        <f t="shared" si="32"/>
        <v>Htl</v>
      </c>
      <c r="C571" s="1" t="str">
        <f t="shared" si="33"/>
        <v>CZ14</v>
      </c>
      <c r="D571" s="1" t="str">
        <f t="shared" si="34"/>
        <v>v15</v>
      </c>
      <c r="E571" s="1" t="str">
        <f t="shared" si="35"/>
        <v>Htl-CZ14-v15</v>
      </c>
      <c r="F571" s="1">
        <v>270.23701974999989</v>
      </c>
    </row>
    <row r="572" spans="1:6" hidden="1" x14ac:dyDescent="0.35">
      <c r="A572" s="1" t="s">
        <v>1134</v>
      </c>
      <c r="B572" s="1" t="str">
        <f t="shared" si="32"/>
        <v>Htl</v>
      </c>
      <c r="C572" s="1" t="str">
        <f t="shared" si="33"/>
        <v>CZ15</v>
      </c>
      <c r="D572" s="1" t="str">
        <f t="shared" si="34"/>
        <v>v03</v>
      </c>
      <c r="E572" s="1" t="str">
        <f t="shared" si="35"/>
        <v>Htl-CZ15-v03</v>
      </c>
      <c r="F572" s="1">
        <v>393.18763766666643</v>
      </c>
    </row>
    <row r="573" spans="1:6" hidden="1" x14ac:dyDescent="0.35">
      <c r="A573" s="1" t="s">
        <v>1135</v>
      </c>
      <c r="B573" s="1" t="str">
        <f t="shared" si="32"/>
        <v>Htl</v>
      </c>
      <c r="C573" s="1" t="str">
        <f t="shared" si="33"/>
        <v>CZ15</v>
      </c>
      <c r="D573" s="1" t="str">
        <f t="shared" si="34"/>
        <v>v07</v>
      </c>
      <c r="E573" s="1" t="str">
        <f t="shared" si="35"/>
        <v>Htl-CZ15-v07</v>
      </c>
      <c r="F573" s="1">
        <v>392.6607976666665</v>
      </c>
    </row>
    <row r="574" spans="1:6" hidden="1" x14ac:dyDescent="0.35">
      <c r="A574" s="1" t="s">
        <v>1136</v>
      </c>
      <c r="B574" s="1" t="str">
        <f t="shared" si="32"/>
        <v>Htl</v>
      </c>
      <c r="C574" s="1" t="str">
        <f t="shared" si="33"/>
        <v>CZ15</v>
      </c>
      <c r="D574" s="1" t="str">
        <f t="shared" si="34"/>
        <v>v11</v>
      </c>
      <c r="E574" s="1" t="str">
        <f t="shared" si="35"/>
        <v>Htl-CZ15-v11</v>
      </c>
      <c r="F574" s="1">
        <v>379.87158375000007</v>
      </c>
    </row>
    <row r="575" spans="1:6" hidden="1" x14ac:dyDescent="0.35">
      <c r="A575" s="1" t="s">
        <v>1137</v>
      </c>
      <c r="B575" s="1" t="str">
        <f t="shared" si="32"/>
        <v>Htl</v>
      </c>
      <c r="C575" s="1" t="str">
        <f t="shared" si="33"/>
        <v>CZ15</v>
      </c>
      <c r="D575" s="1" t="str">
        <f t="shared" si="34"/>
        <v>v15</v>
      </c>
      <c r="E575" s="1" t="str">
        <f t="shared" si="35"/>
        <v>Htl-CZ15-v15</v>
      </c>
      <c r="F575" s="1">
        <v>338.47102033333334</v>
      </c>
    </row>
    <row r="576" spans="1:6" hidden="1" x14ac:dyDescent="0.35">
      <c r="A576" s="1" t="s">
        <v>1138</v>
      </c>
      <c r="B576" s="1" t="str">
        <f t="shared" si="32"/>
        <v>Htl</v>
      </c>
      <c r="C576" s="1" t="str">
        <f t="shared" si="33"/>
        <v>CZ16</v>
      </c>
      <c r="D576" s="1" t="str">
        <f t="shared" si="34"/>
        <v>v03</v>
      </c>
      <c r="E576" s="1" t="str">
        <f t="shared" si="35"/>
        <v>Htl-CZ16-v03</v>
      </c>
      <c r="F576" s="1">
        <v>278.03139258333334</v>
      </c>
    </row>
    <row r="577" spans="1:6" hidden="1" x14ac:dyDescent="0.35">
      <c r="A577" s="1" t="s">
        <v>1139</v>
      </c>
      <c r="B577" s="1" t="str">
        <f t="shared" si="32"/>
        <v>Htl</v>
      </c>
      <c r="C577" s="1" t="str">
        <f t="shared" si="33"/>
        <v>CZ16</v>
      </c>
      <c r="D577" s="1" t="str">
        <f t="shared" si="34"/>
        <v>v07</v>
      </c>
      <c r="E577" s="1" t="str">
        <f t="shared" si="35"/>
        <v>Htl-CZ16-v07</v>
      </c>
      <c r="F577" s="1">
        <v>278.00133391666657</v>
      </c>
    </row>
    <row r="578" spans="1:6" hidden="1" x14ac:dyDescent="0.35">
      <c r="A578" s="1" t="s">
        <v>1140</v>
      </c>
      <c r="B578" s="1" t="str">
        <f t="shared" si="32"/>
        <v>Htl</v>
      </c>
      <c r="C578" s="1" t="str">
        <f t="shared" si="33"/>
        <v>CZ16</v>
      </c>
      <c r="D578" s="1" t="str">
        <f t="shared" si="34"/>
        <v>v11</v>
      </c>
      <c r="E578" s="1" t="str">
        <f t="shared" si="35"/>
        <v>Htl-CZ16-v11</v>
      </c>
      <c r="F578" s="1">
        <v>271.43446783333337</v>
      </c>
    </row>
    <row r="579" spans="1:6" hidden="1" x14ac:dyDescent="0.35">
      <c r="A579" s="1" t="s">
        <v>1141</v>
      </c>
      <c r="B579" s="1" t="str">
        <f t="shared" si="32"/>
        <v>Htl</v>
      </c>
      <c r="C579" s="1" t="str">
        <f t="shared" si="33"/>
        <v>CZ16</v>
      </c>
      <c r="D579" s="1" t="str">
        <f t="shared" si="34"/>
        <v>v15</v>
      </c>
      <c r="E579" s="1" t="str">
        <f t="shared" si="35"/>
        <v>Htl-CZ16-v15</v>
      </c>
      <c r="F579" s="1">
        <v>236.19697325000016</v>
      </c>
    </row>
    <row r="580" spans="1:6" hidden="1" x14ac:dyDescent="0.35">
      <c r="A580" s="1" t="s">
        <v>1142</v>
      </c>
      <c r="B580" s="1" t="str">
        <f t="shared" si="32"/>
        <v>MBT</v>
      </c>
      <c r="C580" s="1" t="str">
        <f t="shared" si="33"/>
        <v>CZ01</v>
      </c>
      <c r="D580" s="1" t="str">
        <f t="shared" si="34"/>
        <v>v03</v>
      </c>
      <c r="E580" s="1" t="str">
        <f t="shared" si="35"/>
        <v>MBT-CZ01-v03</v>
      </c>
      <c r="F580" s="1">
        <v>316.85097333333329</v>
      </c>
    </row>
    <row r="581" spans="1:6" hidden="1" x14ac:dyDescent="0.35">
      <c r="A581" s="1" t="s">
        <v>1143</v>
      </c>
      <c r="B581" s="1" t="str">
        <f t="shared" ref="B581:B644" si="36">LEFT(A581,3)</f>
        <v>MBT</v>
      </c>
      <c r="C581" s="1" t="str">
        <f t="shared" ref="C581:C644" si="37">"CZ"&amp;MID(A581,6,2)</f>
        <v>CZ01</v>
      </c>
      <c r="D581" s="1" t="str">
        <f t="shared" ref="D581:D644" si="38">MID(A581,8,3)</f>
        <v>v07</v>
      </c>
      <c r="E581" s="1" t="str">
        <f t="shared" ref="E581:E644" si="39">CONCATENATE(B581,"-",C581,"-",D581)</f>
        <v>MBT-CZ01-v07</v>
      </c>
      <c r="F581" s="1">
        <v>314.02384499999994</v>
      </c>
    </row>
    <row r="582" spans="1:6" hidden="1" x14ac:dyDescent="0.35">
      <c r="A582" s="1" t="s">
        <v>1144</v>
      </c>
      <c r="B582" s="1" t="str">
        <f t="shared" si="36"/>
        <v>MBT</v>
      </c>
      <c r="C582" s="1" t="str">
        <f t="shared" si="37"/>
        <v>CZ01</v>
      </c>
      <c r="D582" s="1" t="str">
        <f t="shared" si="38"/>
        <v>v11</v>
      </c>
      <c r="E582" s="1" t="str">
        <f t="shared" si="39"/>
        <v>MBT-CZ01-v11</v>
      </c>
      <c r="F582" s="1">
        <v>309.70818749999989</v>
      </c>
    </row>
    <row r="583" spans="1:6" hidden="1" x14ac:dyDescent="0.35">
      <c r="A583" s="1" t="s">
        <v>1145</v>
      </c>
      <c r="B583" s="1" t="str">
        <f t="shared" si="36"/>
        <v>MBT</v>
      </c>
      <c r="C583" s="1" t="str">
        <f t="shared" si="37"/>
        <v>CZ01</v>
      </c>
      <c r="D583" s="1" t="str">
        <f t="shared" si="38"/>
        <v>v15</v>
      </c>
      <c r="E583" s="1" t="str">
        <f t="shared" si="39"/>
        <v>MBT-CZ01-v15</v>
      </c>
      <c r="F583" s="1">
        <v>302.45761416666659</v>
      </c>
    </row>
    <row r="584" spans="1:6" hidden="1" x14ac:dyDescent="0.35">
      <c r="A584" s="1" t="s">
        <v>1146</v>
      </c>
      <c r="B584" s="1" t="str">
        <f t="shared" si="36"/>
        <v>MBT</v>
      </c>
      <c r="C584" s="1" t="str">
        <f t="shared" si="37"/>
        <v>CZ02</v>
      </c>
      <c r="D584" s="1" t="str">
        <f t="shared" si="38"/>
        <v>v03</v>
      </c>
      <c r="E584" s="1" t="str">
        <f t="shared" si="39"/>
        <v>MBT-CZ02-v03</v>
      </c>
      <c r="F584" s="1">
        <v>341.83982750000001</v>
      </c>
    </row>
    <row r="585" spans="1:6" hidden="1" x14ac:dyDescent="0.35">
      <c r="A585" s="1" t="s">
        <v>1147</v>
      </c>
      <c r="B585" s="1" t="str">
        <f t="shared" si="36"/>
        <v>MBT</v>
      </c>
      <c r="C585" s="1" t="str">
        <f t="shared" si="37"/>
        <v>CZ02</v>
      </c>
      <c r="D585" s="1" t="str">
        <f t="shared" si="38"/>
        <v>v07</v>
      </c>
      <c r="E585" s="1" t="str">
        <f t="shared" si="39"/>
        <v>MBT-CZ02-v07</v>
      </c>
      <c r="F585" s="1">
        <v>336.02411916666665</v>
      </c>
    </row>
    <row r="586" spans="1:6" hidden="1" x14ac:dyDescent="0.35">
      <c r="A586" s="1" t="s">
        <v>1148</v>
      </c>
      <c r="B586" s="1" t="str">
        <f t="shared" si="36"/>
        <v>MBT</v>
      </c>
      <c r="C586" s="1" t="str">
        <f t="shared" si="37"/>
        <v>CZ02</v>
      </c>
      <c r="D586" s="1" t="str">
        <f t="shared" si="38"/>
        <v>v11</v>
      </c>
      <c r="E586" s="1" t="str">
        <f t="shared" si="39"/>
        <v>MBT-CZ02-v11</v>
      </c>
      <c r="F586" s="1">
        <v>318.35296416666665</v>
      </c>
    </row>
    <row r="587" spans="1:6" hidden="1" x14ac:dyDescent="0.35">
      <c r="A587" s="1" t="s">
        <v>1149</v>
      </c>
      <c r="B587" s="1" t="str">
        <f t="shared" si="36"/>
        <v>MBT</v>
      </c>
      <c r="C587" s="1" t="str">
        <f t="shared" si="37"/>
        <v>CZ02</v>
      </c>
      <c r="D587" s="1" t="str">
        <f t="shared" si="38"/>
        <v>v15</v>
      </c>
      <c r="E587" s="1" t="str">
        <f t="shared" si="39"/>
        <v>MBT-CZ02-v15</v>
      </c>
      <c r="F587" s="1">
        <v>309.20640999999995</v>
      </c>
    </row>
    <row r="588" spans="1:6" hidden="1" x14ac:dyDescent="0.35">
      <c r="A588" s="1" t="s">
        <v>1150</v>
      </c>
      <c r="B588" s="1" t="str">
        <f t="shared" si="36"/>
        <v>MBT</v>
      </c>
      <c r="C588" s="1" t="str">
        <f t="shared" si="37"/>
        <v>CZ03</v>
      </c>
      <c r="D588" s="1" t="str">
        <f t="shared" si="38"/>
        <v>v03</v>
      </c>
      <c r="E588" s="1" t="str">
        <f t="shared" si="39"/>
        <v>MBT-CZ03-v03</v>
      </c>
      <c r="F588" s="1">
        <v>348.85791166666672</v>
      </c>
    </row>
    <row r="589" spans="1:6" hidden="1" x14ac:dyDescent="0.35">
      <c r="A589" s="1" t="s">
        <v>1151</v>
      </c>
      <c r="B589" s="1" t="str">
        <f t="shared" si="36"/>
        <v>MBT</v>
      </c>
      <c r="C589" s="1" t="str">
        <f t="shared" si="37"/>
        <v>CZ03</v>
      </c>
      <c r="D589" s="1" t="str">
        <f t="shared" si="38"/>
        <v>v07</v>
      </c>
      <c r="E589" s="1" t="str">
        <f t="shared" si="39"/>
        <v>MBT-CZ03-v07</v>
      </c>
      <c r="F589" s="1">
        <v>345.40208916666677</v>
      </c>
    </row>
    <row r="590" spans="1:6" hidden="1" x14ac:dyDescent="0.35">
      <c r="A590" s="1" t="s">
        <v>1152</v>
      </c>
      <c r="B590" s="1" t="str">
        <f t="shared" si="36"/>
        <v>MBT</v>
      </c>
      <c r="C590" s="1" t="str">
        <f t="shared" si="37"/>
        <v>CZ03</v>
      </c>
      <c r="D590" s="1" t="str">
        <f t="shared" si="38"/>
        <v>v11</v>
      </c>
      <c r="E590" s="1" t="str">
        <f t="shared" si="39"/>
        <v>MBT-CZ03-v11</v>
      </c>
      <c r="F590" s="1">
        <v>335.29899750000004</v>
      </c>
    </row>
    <row r="591" spans="1:6" hidden="1" x14ac:dyDescent="0.35">
      <c r="A591" s="1" t="s">
        <v>1153</v>
      </c>
      <c r="B591" s="1" t="str">
        <f t="shared" si="36"/>
        <v>MBT</v>
      </c>
      <c r="C591" s="1" t="str">
        <f t="shared" si="37"/>
        <v>CZ03</v>
      </c>
      <c r="D591" s="1" t="str">
        <f t="shared" si="38"/>
        <v>v15</v>
      </c>
      <c r="E591" s="1" t="str">
        <f t="shared" si="39"/>
        <v>MBT-CZ03-v15</v>
      </c>
      <c r="F591" s="1">
        <v>311.10977333333341</v>
      </c>
    </row>
    <row r="592" spans="1:6" hidden="1" x14ac:dyDescent="0.35">
      <c r="A592" s="1" t="s">
        <v>1154</v>
      </c>
      <c r="B592" s="1" t="str">
        <f t="shared" si="36"/>
        <v>MBT</v>
      </c>
      <c r="C592" s="1" t="str">
        <f t="shared" si="37"/>
        <v>CZ04</v>
      </c>
      <c r="D592" s="1" t="str">
        <f t="shared" si="38"/>
        <v>v03</v>
      </c>
      <c r="E592" s="1" t="str">
        <f t="shared" si="39"/>
        <v>MBT-CZ04-v03</v>
      </c>
      <c r="F592" s="1">
        <v>350.12560833333333</v>
      </c>
    </row>
    <row r="593" spans="1:6" hidden="1" x14ac:dyDescent="0.35">
      <c r="A593" s="1" t="s">
        <v>1155</v>
      </c>
      <c r="B593" s="1" t="str">
        <f t="shared" si="36"/>
        <v>MBT</v>
      </c>
      <c r="C593" s="1" t="str">
        <f t="shared" si="37"/>
        <v>CZ04</v>
      </c>
      <c r="D593" s="1" t="str">
        <f t="shared" si="38"/>
        <v>v07</v>
      </c>
      <c r="E593" s="1" t="str">
        <f t="shared" si="39"/>
        <v>MBT-CZ04-v07</v>
      </c>
      <c r="F593" s="1">
        <v>345.0378941666666</v>
      </c>
    </row>
    <row r="594" spans="1:6" hidden="1" x14ac:dyDescent="0.35">
      <c r="A594" s="1" t="s">
        <v>1156</v>
      </c>
      <c r="B594" s="1" t="str">
        <f t="shared" si="36"/>
        <v>MBT</v>
      </c>
      <c r="C594" s="1" t="str">
        <f t="shared" si="37"/>
        <v>CZ04</v>
      </c>
      <c r="D594" s="1" t="str">
        <f t="shared" si="38"/>
        <v>v11</v>
      </c>
      <c r="E594" s="1" t="str">
        <f t="shared" si="39"/>
        <v>MBT-CZ04-v11</v>
      </c>
      <c r="F594" s="1">
        <v>326.68013000000002</v>
      </c>
    </row>
    <row r="595" spans="1:6" hidden="1" x14ac:dyDescent="0.35">
      <c r="A595" s="1" t="s">
        <v>1157</v>
      </c>
      <c r="B595" s="1" t="str">
        <f t="shared" si="36"/>
        <v>MBT</v>
      </c>
      <c r="C595" s="1" t="str">
        <f t="shared" si="37"/>
        <v>CZ04</v>
      </c>
      <c r="D595" s="1" t="str">
        <f t="shared" si="38"/>
        <v>v15</v>
      </c>
      <c r="E595" s="1" t="str">
        <f t="shared" si="39"/>
        <v>MBT-CZ04-v15</v>
      </c>
      <c r="F595" s="1">
        <v>302.32030333333336</v>
      </c>
    </row>
    <row r="596" spans="1:6" hidden="1" x14ac:dyDescent="0.35">
      <c r="A596" s="1" t="s">
        <v>1158</v>
      </c>
      <c r="B596" s="1" t="str">
        <f t="shared" si="36"/>
        <v>MBT</v>
      </c>
      <c r="C596" s="1" t="str">
        <f t="shared" si="37"/>
        <v>CZ05</v>
      </c>
      <c r="D596" s="1" t="str">
        <f t="shared" si="38"/>
        <v>v03</v>
      </c>
      <c r="E596" s="1" t="str">
        <f t="shared" si="39"/>
        <v>MBT-CZ05-v03</v>
      </c>
      <c r="F596" s="1">
        <v>347.86597583333338</v>
      </c>
    </row>
    <row r="597" spans="1:6" hidden="1" x14ac:dyDescent="0.35">
      <c r="A597" s="1" t="s">
        <v>1159</v>
      </c>
      <c r="B597" s="1" t="str">
        <f t="shared" si="36"/>
        <v>MBT</v>
      </c>
      <c r="C597" s="1" t="str">
        <f t="shared" si="37"/>
        <v>CZ05</v>
      </c>
      <c r="D597" s="1" t="str">
        <f t="shared" si="38"/>
        <v>v07</v>
      </c>
      <c r="E597" s="1" t="str">
        <f t="shared" si="39"/>
        <v>MBT-CZ05-v07</v>
      </c>
      <c r="F597" s="1">
        <v>344.31937416666665</v>
      </c>
    </row>
    <row r="598" spans="1:6" hidden="1" x14ac:dyDescent="0.35">
      <c r="A598" s="1" t="s">
        <v>1160</v>
      </c>
      <c r="B598" s="1" t="str">
        <f t="shared" si="36"/>
        <v>MBT</v>
      </c>
      <c r="C598" s="1" t="str">
        <f t="shared" si="37"/>
        <v>CZ05</v>
      </c>
      <c r="D598" s="1" t="str">
        <f t="shared" si="38"/>
        <v>v11</v>
      </c>
      <c r="E598" s="1" t="str">
        <f t="shared" si="39"/>
        <v>MBT-CZ05-v11</v>
      </c>
      <c r="F598" s="1">
        <v>336.51908500000008</v>
      </c>
    </row>
    <row r="599" spans="1:6" hidden="1" x14ac:dyDescent="0.35">
      <c r="A599" s="1" t="s">
        <v>1161</v>
      </c>
      <c r="B599" s="1" t="str">
        <f t="shared" si="36"/>
        <v>MBT</v>
      </c>
      <c r="C599" s="1" t="str">
        <f t="shared" si="37"/>
        <v>CZ05</v>
      </c>
      <c r="D599" s="1" t="str">
        <f t="shared" si="38"/>
        <v>v15</v>
      </c>
      <c r="E599" s="1" t="str">
        <f t="shared" si="39"/>
        <v>MBT-CZ05-v15</v>
      </c>
      <c r="F599" s="1">
        <v>311.54830083333337</v>
      </c>
    </row>
    <row r="600" spans="1:6" hidden="1" x14ac:dyDescent="0.35">
      <c r="A600" s="1" t="s">
        <v>1162</v>
      </c>
      <c r="B600" s="1" t="str">
        <f t="shared" si="36"/>
        <v>MBT</v>
      </c>
      <c r="C600" s="1" t="str">
        <f t="shared" si="37"/>
        <v>CZ06</v>
      </c>
      <c r="D600" s="1" t="str">
        <f t="shared" si="38"/>
        <v>v03</v>
      </c>
      <c r="E600" s="1" t="str">
        <f t="shared" si="39"/>
        <v>MBT-CZ06-v03</v>
      </c>
      <c r="F600" s="1">
        <v>376.66073083333328</v>
      </c>
    </row>
    <row r="601" spans="1:6" hidden="1" x14ac:dyDescent="0.35">
      <c r="A601" s="1" t="s">
        <v>1163</v>
      </c>
      <c r="B601" s="1" t="str">
        <f t="shared" si="36"/>
        <v>MBT</v>
      </c>
      <c r="C601" s="1" t="str">
        <f t="shared" si="37"/>
        <v>CZ06</v>
      </c>
      <c r="D601" s="1" t="str">
        <f t="shared" si="38"/>
        <v>v07</v>
      </c>
      <c r="E601" s="1" t="str">
        <f t="shared" si="39"/>
        <v>MBT-CZ06-v07</v>
      </c>
      <c r="F601" s="1">
        <v>376.66073083333328</v>
      </c>
    </row>
    <row r="602" spans="1:6" hidden="1" x14ac:dyDescent="0.35">
      <c r="A602" s="1" t="s">
        <v>1164</v>
      </c>
      <c r="B602" s="1" t="str">
        <f t="shared" si="36"/>
        <v>MBT</v>
      </c>
      <c r="C602" s="1" t="str">
        <f t="shared" si="37"/>
        <v>CZ06</v>
      </c>
      <c r="D602" s="1" t="str">
        <f t="shared" si="38"/>
        <v>v11</v>
      </c>
      <c r="E602" s="1" t="str">
        <f t="shared" si="39"/>
        <v>MBT-CZ06-v11</v>
      </c>
      <c r="F602" s="1">
        <v>370.30231666666663</v>
      </c>
    </row>
    <row r="603" spans="1:6" hidden="1" x14ac:dyDescent="0.35">
      <c r="A603" s="1" t="s">
        <v>1165</v>
      </c>
      <c r="B603" s="1" t="str">
        <f t="shared" si="36"/>
        <v>MBT</v>
      </c>
      <c r="C603" s="1" t="str">
        <f t="shared" si="37"/>
        <v>CZ06</v>
      </c>
      <c r="D603" s="1" t="str">
        <f t="shared" si="38"/>
        <v>v15</v>
      </c>
      <c r="E603" s="1" t="str">
        <f t="shared" si="39"/>
        <v>MBT-CZ06-v15</v>
      </c>
      <c r="F603" s="1">
        <v>342.87990833333339</v>
      </c>
    </row>
    <row r="604" spans="1:6" hidden="1" x14ac:dyDescent="0.35">
      <c r="A604" s="1" t="s">
        <v>1166</v>
      </c>
      <c r="B604" s="1" t="str">
        <f t="shared" si="36"/>
        <v>MBT</v>
      </c>
      <c r="C604" s="1" t="str">
        <f t="shared" si="37"/>
        <v>CZ07</v>
      </c>
      <c r="D604" s="1" t="str">
        <f t="shared" si="38"/>
        <v>v03</v>
      </c>
      <c r="E604" s="1" t="str">
        <f t="shared" si="39"/>
        <v>MBT-CZ07-v03</v>
      </c>
      <c r="F604" s="1">
        <v>369.81339000000003</v>
      </c>
    </row>
    <row r="605" spans="1:6" hidden="1" x14ac:dyDescent="0.35">
      <c r="A605" s="1" t="s">
        <v>1167</v>
      </c>
      <c r="B605" s="1" t="str">
        <f t="shared" si="36"/>
        <v>MBT</v>
      </c>
      <c r="C605" s="1" t="str">
        <f t="shared" si="37"/>
        <v>CZ07</v>
      </c>
      <c r="D605" s="1" t="str">
        <f t="shared" si="38"/>
        <v>v07</v>
      </c>
      <c r="E605" s="1" t="str">
        <f t="shared" si="39"/>
        <v>MBT-CZ07-v07</v>
      </c>
      <c r="F605" s="1">
        <v>369.81339000000003</v>
      </c>
    </row>
    <row r="606" spans="1:6" hidden="1" x14ac:dyDescent="0.35">
      <c r="A606" s="1" t="s">
        <v>1168</v>
      </c>
      <c r="B606" s="1" t="str">
        <f t="shared" si="36"/>
        <v>MBT</v>
      </c>
      <c r="C606" s="1" t="str">
        <f t="shared" si="37"/>
        <v>CZ07</v>
      </c>
      <c r="D606" s="1" t="str">
        <f t="shared" si="38"/>
        <v>v11</v>
      </c>
      <c r="E606" s="1" t="str">
        <f t="shared" si="39"/>
        <v>MBT-CZ07-v11</v>
      </c>
      <c r="F606" s="1">
        <v>360.35849083333341</v>
      </c>
    </row>
    <row r="607" spans="1:6" hidden="1" x14ac:dyDescent="0.35">
      <c r="A607" s="1" t="s">
        <v>1169</v>
      </c>
      <c r="B607" s="1" t="str">
        <f t="shared" si="36"/>
        <v>MBT</v>
      </c>
      <c r="C607" s="1" t="str">
        <f t="shared" si="37"/>
        <v>CZ07</v>
      </c>
      <c r="D607" s="1" t="str">
        <f t="shared" si="38"/>
        <v>v15</v>
      </c>
      <c r="E607" s="1" t="str">
        <f t="shared" si="39"/>
        <v>MBT-CZ07-v15</v>
      </c>
      <c r="F607" s="1">
        <v>333.83004416666671</v>
      </c>
    </row>
    <row r="608" spans="1:6" hidden="1" x14ac:dyDescent="0.35">
      <c r="A608" s="1" t="s">
        <v>1170</v>
      </c>
      <c r="B608" s="1" t="str">
        <f t="shared" si="36"/>
        <v>MBT</v>
      </c>
      <c r="C608" s="1" t="str">
        <f t="shared" si="37"/>
        <v>CZ08</v>
      </c>
      <c r="D608" s="1" t="str">
        <f t="shared" si="38"/>
        <v>v03</v>
      </c>
      <c r="E608" s="1" t="str">
        <f t="shared" si="39"/>
        <v>MBT-CZ08-v03</v>
      </c>
      <c r="F608" s="1">
        <v>378.00727000000001</v>
      </c>
    </row>
    <row r="609" spans="1:6" hidden="1" x14ac:dyDescent="0.35">
      <c r="A609" s="1" t="s">
        <v>1171</v>
      </c>
      <c r="B609" s="1" t="str">
        <f t="shared" si="36"/>
        <v>MBT</v>
      </c>
      <c r="C609" s="1" t="str">
        <f t="shared" si="37"/>
        <v>CZ08</v>
      </c>
      <c r="D609" s="1" t="str">
        <f t="shared" si="38"/>
        <v>v07</v>
      </c>
      <c r="E609" s="1" t="str">
        <f t="shared" si="39"/>
        <v>MBT-CZ08-v07</v>
      </c>
      <c r="F609" s="1">
        <v>378.00727000000001</v>
      </c>
    </row>
    <row r="610" spans="1:6" hidden="1" x14ac:dyDescent="0.35">
      <c r="A610" s="1" t="s">
        <v>1172</v>
      </c>
      <c r="B610" s="1" t="str">
        <f t="shared" si="36"/>
        <v>MBT</v>
      </c>
      <c r="C610" s="1" t="str">
        <f t="shared" si="37"/>
        <v>CZ08</v>
      </c>
      <c r="D610" s="1" t="str">
        <f t="shared" si="38"/>
        <v>v11</v>
      </c>
      <c r="E610" s="1" t="str">
        <f t="shared" si="39"/>
        <v>MBT-CZ08-v11</v>
      </c>
      <c r="F610" s="1">
        <v>360.73219499999999</v>
      </c>
    </row>
    <row r="611" spans="1:6" hidden="1" x14ac:dyDescent="0.35">
      <c r="A611" s="1" t="s">
        <v>1173</v>
      </c>
      <c r="B611" s="1" t="str">
        <f t="shared" si="36"/>
        <v>MBT</v>
      </c>
      <c r="C611" s="1" t="str">
        <f t="shared" si="37"/>
        <v>CZ08</v>
      </c>
      <c r="D611" s="1" t="str">
        <f t="shared" si="38"/>
        <v>v15</v>
      </c>
      <c r="E611" s="1" t="str">
        <f t="shared" si="39"/>
        <v>MBT-CZ08-v15</v>
      </c>
      <c r="F611" s="1">
        <v>334.27504250000004</v>
      </c>
    </row>
    <row r="612" spans="1:6" hidden="1" x14ac:dyDescent="0.35">
      <c r="A612" s="1" t="s">
        <v>1174</v>
      </c>
      <c r="B612" s="1" t="str">
        <f t="shared" si="36"/>
        <v>MBT</v>
      </c>
      <c r="C612" s="1" t="str">
        <f t="shared" si="37"/>
        <v>CZ09</v>
      </c>
      <c r="D612" s="1" t="str">
        <f t="shared" si="38"/>
        <v>v03</v>
      </c>
      <c r="E612" s="1" t="str">
        <f t="shared" si="39"/>
        <v>MBT-CZ09-v03</v>
      </c>
      <c r="F612" s="1">
        <v>467.64361166666663</v>
      </c>
    </row>
    <row r="613" spans="1:6" hidden="1" x14ac:dyDescent="0.35">
      <c r="A613" s="1" t="s">
        <v>1175</v>
      </c>
      <c r="B613" s="1" t="str">
        <f t="shared" si="36"/>
        <v>MBT</v>
      </c>
      <c r="C613" s="1" t="str">
        <f t="shared" si="37"/>
        <v>CZ09</v>
      </c>
      <c r="D613" s="1" t="str">
        <f t="shared" si="38"/>
        <v>v07</v>
      </c>
      <c r="E613" s="1" t="str">
        <f t="shared" si="39"/>
        <v>MBT-CZ09-v07</v>
      </c>
      <c r="F613" s="1">
        <v>467.64361166666663</v>
      </c>
    </row>
    <row r="614" spans="1:6" hidden="1" x14ac:dyDescent="0.35">
      <c r="A614" s="1" t="s">
        <v>1176</v>
      </c>
      <c r="B614" s="1" t="str">
        <f t="shared" si="36"/>
        <v>MBT</v>
      </c>
      <c r="C614" s="1" t="str">
        <f t="shared" si="37"/>
        <v>CZ09</v>
      </c>
      <c r="D614" s="1" t="str">
        <f t="shared" si="38"/>
        <v>v11</v>
      </c>
      <c r="E614" s="1" t="str">
        <f t="shared" si="39"/>
        <v>MBT-CZ09-v11</v>
      </c>
      <c r="F614" s="1">
        <v>426.68993916666665</v>
      </c>
    </row>
    <row r="615" spans="1:6" hidden="1" x14ac:dyDescent="0.35">
      <c r="A615" s="1" t="s">
        <v>1177</v>
      </c>
      <c r="B615" s="1" t="str">
        <f t="shared" si="36"/>
        <v>MBT</v>
      </c>
      <c r="C615" s="1" t="str">
        <f t="shared" si="37"/>
        <v>CZ09</v>
      </c>
      <c r="D615" s="1" t="str">
        <f t="shared" si="38"/>
        <v>v15</v>
      </c>
      <c r="E615" s="1" t="str">
        <f t="shared" si="39"/>
        <v>MBT-CZ09-v15</v>
      </c>
      <c r="F615" s="1">
        <v>398.26904249999995</v>
      </c>
    </row>
    <row r="616" spans="1:6" hidden="1" x14ac:dyDescent="0.35">
      <c r="A616" s="1" t="s">
        <v>1178</v>
      </c>
      <c r="B616" s="1" t="str">
        <f t="shared" si="36"/>
        <v>MBT</v>
      </c>
      <c r="C616" s="1" t="str">
        <f t="shared" si="37"/>
        <v>CZ10</v>
      </c>
      <c r="D616" s="1" t="str">
        <f t="shared" si="38"/>
        <v>v03</v>
      </c>
      <c r="E616" s="1" t="str">
        <f t="shared" si="39"/>
        <v>MBT-CZ10-v03</v>
      </c>
      <c r="F616" s="1">
        <v>412.09518166666675</v>
      </c>
    </row>
    <row r="617" spans="1:6" hidden="1" x14ac:dyDescent="0.35">
      <c r="A617" s="1" t="s">
        <v>1179</v>
      </c>
      <c r="B617" s="1" t="str">
        <f t="shared" si="36"/>
        <v>MBT</v>
      </c>
      <c r="C617" s="1" t="str">
        <f t="shared" si="37"/>
        <v>CZ10</v>
      </c>
      <c r="D617" s="1" t="str">
        <f t="shared" si="38"/>
        <v>v07</v>
      </c>
      <c r="E617" s="1" t="str">
        <f t="shared" si="39"/>
        <v>MBT-CZ10-v07</v>
      </c>
      <c r="F617" s="1">
        <v>405.8052358333332</v>
      </c>
    </row>
    <row r="618" spans="1:6" hidden="1" x14ac:dyDescent="0.35">
      <c r="A618" s="1" t="s">
        <v>1180</v>
      </c>
      <c r="B618" s="1" t="str">
        <f t="shared" si="36"/>
        <v>MBT</v>
      </c>
      <c r="C618" s="1" t="str">
        <f t="shared" si="37"/>
        <v>CZ10</v>
      </c>
      <c r="D618" s="1" t="str">
        <f t="shared" si="38"/>
        <v>v11</v>
      </c>
      <c r="E618" s="1" t="str">
        <f t="shared" si="39"/>
        <v>MBT-CZ10-v11</v>
      </c>
      <c r="F618" s="1">
        <v>383.82476916666673</v>
      </c>
    </row>
    <row r="619" spans="1:6" hidden="1" x14ac:dyDescent="0.35">
      <c r="A619" s="1" t="s">
        <v>1181</v>
      </c>
      <c r="B619" s="1" t="str">
        <f t="shared" si="36"/>
        <v>MBT</v>
      </c>
      <c r="C619" s="1" t="str">
        <f t="shared" si="37"/>
        <v>CZ10</v>
      </c>
      <c r="D619" s="1" t="str">
        <f t="shared" si="38"/>
        <v>v15</v>
      </c>
      <c r="E619" s="1" t="str">
        <f t="shared" si="39"/>
        <v>MBT-CZ10-v15</v>
      </c>
      <c r="F619" s="1">
        <v>373.78845083333334</v>
      </c>
    </row>
    <row r="620" spans="1:6" hidden="1" x14ac:dyDescent="0.35">
      <c r="A620" s="1" t="s">
        <v>1182</v>
      </c>
      <c r="B620" s="1" t="str">
        <f t="shared" si="36"/>
        <v>MBT</v>
      </c>
      <c r="C620" s="1" t="str">
        <f t="shared" si="37"/>
        <v>CZ11</v>
      </c>
      <c r="D620" s="1" t="str">
        <f t="shared" si="38"/>
        <v>v03</v>
      </c>
      <c r="E620" s="1" t="str">
        <f t="shared" si="39"/>
        <v>MBT-CZ11-v03</v>
      </c>
      <c r="F620" s="1">
        <v>460.31768</v>
      </c>
    </row>
    <row r="621" spans="1:6" hidden="1" x14ac:dyDescent="0.35">
      <c r="A621" s="1" t="s">
        <v>1183</v>
      </c>
      <c r="B621" s="1" t="str">
        <f t="shared" si="36"/>
        <v>MBT</v>
      </c>
      <c r="C621" s="1" t="str">
        <f t="shared" si="37"/>
        <v>CZ11</v>
      </c>
      <c r="D621" s="1" t="str">
        <f t="shared" si="38"/>
        <v>v07</v>
      </c>
      <c r="E621" s="1" t="str">
        <f t="shared" si="39"/>
        <v>MBT-CZ11-v07</v>
      </c>
      <c r="F621" s="1">
        <v>452.75920249999996</v>
      </c>
    </row>
    <row r="622" spans="1:6" hidden="1" x14ac:dyDescent="0.35">
      <c r="A622" s="1" t="s">
        <v>1184</v>
      </c>
      <c r="B622" s="1" t="str">
        <f t="shared" si="36"/>
        <v>MBT</v>
      </c>
      <c r="C622" s="1" t="str">
        <f t="shared" si="37"/>
        <v>CZ11</v>
      </c>
      <c r="D622" s="1" t="str">
        <f t="shared" si="38"/>
        <v>v11</v>
      </c>
      <c r="E622" s="1" t="str">
        <f t="shared" si="39"/>
        <v>MBT-CZ11-v11</v>
      </c>
      <c r="F622" s="1">
        <v>427.78836166666656</v>
      </c>
    </row>
    <row r="623" spans="1:6" hidden="1" x14ac:dyDescent="0.35">
      <c r="A623" s="1" t="s">
        <v>1185</v>
      </c>
      <c r="B623" s="1" t="str">
        <f t="shared" si="36"/>
        <v>MBT</v>
      </c>
      <c r="C623" s="1" t="str">
        <f t="shared" si="37"/>
        <v>CZ11</v>
      </c>
      <c r="D623" s="1" t="str">
        <f t="shared" si="38"/>
        <v>v15</v>
      </c>
      <c r="E623" s="1" t="str">
        <f t="shared" si="39"/>
        <v>MBT-CZ11-v15</v>
      </c>
      <c r="F623" s="1">
        <v>417.29913916666675</v>
      </c>
    </row>
    <row r="624" spans="1:6" hidden="1" x14ac:dyDescent="0.35">
      <c r="A624" s="1" t="s">
        <v>1186</v>
      </c>
      <c r="B624" s="1" t="str">
        <f t="shared" si="36"/>
        <v>MBT</v>
      </c>
      <c r="C624" s="1" t="str">
        <f t="shared" si="37"/>
        <v>CZ12</v>
      </c>
      <c r="D624" s="1" t="str">
        <f t="shared" si="38"/>
        <v>v03</v>
      </c>
      <c r="E624" s="1" t="str">
        <f t="shared" si="39"/>
        <v>MBT-CZ12-v03</v>
      </c>
      <c r="F624" s="1">
        <v>412.43128916666672</v>
      </c>
    </row>
    <row r="625" spans="1:6" hidden="1" x14ac:dyDescent="0.35">
      <c r="A625" s="1" t="s">
        <v>1187</v>
      </c>
      <c r="B625" s="1" t="str">
        <f t="shared" si="36"/>
        <v>MBT</v>
      </c>
      <c r="C625" s="1" t="str">
        <f t="shared" si="37"/>
        <v>CZ12</v>
      </c>
      <c r="D625" s="1" t="str">
        <f t="shared" si="38"/>
        <v>v07</v>
      </c>
      <c r="E625" s="1" t="str">
        <f t="shared" si="39"/>
        <v>MBT-CZ12-v07</v>
      </c>
      <c r="F625" s="1">
        <v>405.57232916666669</v>
      </c>
    </row>
    <row r="626" spans="1:6" hidden="1" x14ac:dyDescent="0.35">
      <c r="A626" s="1" t="s">
        <v>1188</v>
      </c>
      <c r="B626" s="1" t="str">
        <f t="shared" si="36"/>
        <v>MBT</v>
      </c>
      <c r="C626" s="1" t="str">
        <f t="shared" si="37"/>
        <v>CZ12</v>
      </c>
      <c r="D626" s="1" t="str">
        <f t="shared" si="38"/>
        <v>v11</v>
      </c>
      <c r="E626" s="1" t="str">
        <f t="shared" si="39"/>
        <v>MBT-CZ12-v11</v>
      </c>
      <c r="F626" s="1">
        <v>382.78860166666664</v>
      </c>
    </row>
    <row r="627" spans="1:6" hidden="1" x14ac:dyDescent="0.35">
      <c r="A627" s="1" t="s">
        <v>1189</v>
      </c>
      <c r="B627" s="1" t="str">
        <f t="shared" si="36"/>
        <v>MBT</v>
      </c>
      <c r="C627" s="1" t="str">
        <f t="shared" si="37"/>
        <v>CZ12</v>
      </c>
      <c r="D627" s="1" t="str">
        <f t="shared" si="38"/>
        <v>v15</v>
      </c>
      <c r="E627" s="1" t="str">
        <f t="shared" si="39"/>
        <v>MBT-CZ12-v15</v>
      </c>
      <c r="F627" s="1">
        <v>372.80388416666659</v>
      </c>
    </row>
    <row r="628" spans="1:6" hidden="1" x14ac:dyDescent="0.35">
      <c r="A628" s="1" t="s">
        <v>1190</v>
      </c>
      <c r="B628" s="1" t="str">
        <f t="shared" si="36"/>
        <v>MBT</v>
      </c>
      <c r="C628" s="1" t="str">
        <f t="shared" si="37"/>
        <v>CZ13</v>
      </c>
      <c r="D628" s="1" t="str">
        <f t="shared" si="38"/>
        <v>v03</v>
      </c>
      <c r="E628" s="1" t="str">
        <f t="shared" si="39"/>
        <v>MBT-CZ13-v03</v>
      </c>
      <c r="F628" s="1">
        <v>461.44018666666653</v>
      </c>
    </row>
    <row r="629" spans="1:6" hidden="1" x14ac:dyDescent="0.35">
      <c r="A629" s="1" t="s">
        <v>1191</v>
      </c>
      <c r="B629" s="1" t="str">
        <f t="shared" si="36"/>
        <v>MBT</v>
      </c>
      <c r="C629" s="1" t="str">
        <f t="shared" si="37"/>
        <v>CZ13</v>
      </c>
      <c r="D629" s="1" t="str">
        <f t="shared" si="38"/>
        <v>v07</v>
      </c>
      <c r="E629" s="1" t="str">
        <f t="shared" si="39"/>
        <v>MBT-CZ13-v07</v>
      </c>
      <c r="F629" s="1">
        <v>453.83287666666661</v>
      </c>
    </row>
    <row r="630" spans="1:6" hidden="1" x14ac:dyDescent="0.35">
      <c r="A630" s="1" t="s">
        <v>1192</v>
      </c>
      <c r="B630" s="1" t="str">
        <f t="shared" si="36"/>
        <v>MBT</v>
      </c>
      <c r="C630" s="1" t="str">
        <f t="shared" si="37"/>
        <v>CZ13</v>
      </c>
      <c r="D630" s="1" t="str">
        <f t="shared" si="38"/>
        <v>v11</v>
      </c>
      <c r="E630" s="1" t="str">
        <f t="shared" si="39"/>
        <v>MBT-CZ13-v11</v>
      </c>
      <c r="F630" s="1">
        <v>428.86008083333326</v>
      </c>
    </row>
    <row r="631" spans="1:6" hidden="1" x14ac:dyDescent="0.35">
      <c r="A631" s="1" t="s">
        <v>1193</v>
      </c>
      <c r="B631" s="1" t="str">
        <f t="shared" si="36"/>
        <v>MBT</v>
      </c>
      <c r="C631" s="1" t="str">
        <f t="shared" si="37"/>
        <v>CZ13</v>
      </c>
      <c r="D631" s="1" t="str">
        <f t="shared" si="38"/>
        <v>v15</v>
      </c>
      <c r="E631" s="1" t="str">
        <f t="shared" si="39"/>
        <v>MBT-CZ13-v15</v>
      </c>
      <c r="F631" s="1">
        <v>417.91651916666672</v>
      </c>
    </row>
    <row r="632" spans="1:6" hidden="1" x14ac:dyDescent="0.35">
      <c r="A632" s="1" t="s">
        <v>1194</v>
      </c>
      <c r="B632" s="1" t="str">
        <f t="shared" si="36"/>
        <v>MBT</v>
      </c>
      <c r="C632" s="1" t="str">
        <f t="shared" si="37"/>
        <v>CZ14</v>
      </c>
      <c r="D632" s="1" t="str">
        <f t="shared" si="38"/>
        <v>v03</v>
      </c>
      <c r="E632" s="1" t="str">
        <f t="shared" si="39"/>
        <v>MBT-CZ14-v03</v>
      </c>
      <c r="F632" s="1">
        <v>461.60350083333338</v>
      </c>
    </row>
    <row r="633" spans="1:6" hidden="1" x14ac:dyDescent="0.35">
      <c r="A633" s="1" t="s">
        <v>1195</v>
      </c>
      <c r="B633" s="1" t="str">
        <f t="shared" si="36"/>
        <v>MBT</v>
      </c>
      <c r="C633" s="1" t="str">
        <f t="shared" si="37"/>
        <v>CZ14</v>
      </c>
      <c r="D633" s="1" t="str">
        <f t="shared" si="38"/>
        <v>v07</v>
      </c>
      <c r="E633" s="1" t="str">
        <f t="shared" si="39"/>
        <v>MBT-CZ14-v07</v>
      </c>
      <c r="F633" s="1">
        <v>454.1705424999999</v>
      </c>
    </row>
    <row r="634" spans="1:6" hidden="1" x14ac:dyDescent="0.35">
      <c r="A634" s="1" t="s">
        <v>1196</v>
      </c>
      <c r="B634" s="1" t="str">
        <f t="shared" si="36"/>
        <v>MBT</v>
      </c>
      <c r="C634" s="1" t="str">
        <f t="shared" si="37"/>
        <v>CZ14</v>
      </c>
      <c r="D634" s="1" t="str">
        <f t="shared" si="38"/>
        <v>v11</v>
      </c>
      <c r="E634" s="1" t="str">
        <f t="shared" si="39"/>
        <v>MBT-CZ14-v11</v>
      </c>
      <c r="F634" s="1">
        <v>429.02069416666666</v>
      </c>
    </row>
    <row r="635" spans="1:6" hidden="1" x14ac:dyDescent="0.35">
      <c r="A635" s="1" t="s">
        <v>1197</v>
      </c>
      <c r="B635" s="1" t="str">
        <f t="shared" si="36"/>
        <v>MBT</v>
      </c>
      <c r="C635" s="1" t="str">
        <f t="shared" si="37"/>
        <v>CZ14</v>
      </c>
      <c r="D635" s="1" t="str">
        <f t="shared" si="38"/>
        <v>v15</v>
      </c>
      <c r="E635" s="1" t="str">
        <f t="shared" si="39"/>
        <v>MBT-CZ14-v15</v>
      </c>
      <c r="F635" s="1">
        <v>418.20173166666666</v>
      </c>
    </row>
    <row r="636" spans="1:6" hidden="1" x14ac:dyDescent="0.35">
      <c r="A636" s="1" t="s">
        <v>1198</v>
      </c>
      <c r="B636" s="1" t="str">
        <f t="shared" si="36"/>
        <v>MBT</v>
      </c>
      <c r="C636" s="1" t="str">
        <f t="shared" si="37"/>
        <v>CZ15</v>
      </c>
      <c r="D636" s="1" t="str">
        <f t="shared" si="38"/>
        <v>v03</v>
      </c>
      <c r="E636" s="1" t="str">
        <f t="shared" si="39"/>
        <v>MBT-CZ15-v03</v>
      </c>
      <c r="F636" s="1">
        <v>582.82236999999998</v>
      </c>
    </row>
    <row r="637" spans="1:6" hidden="1" x14ac:dyDescent="0.35">
      <c r="A637" s="1" t="s">
        <v>1199</v>
      </c>
      <c r="B637" s="1" t="str">
        <f t="shared" si="36"/>
        <v>MBT</v>
      </c>
      <c r="C637" s="1" t="str">
        <f t="shared" si="37"/>
        <v>CZ15</v>
      </c>
      <c r="D637" s="1" t="str">
        <f t="shared" si="38"/>
        <v>v07</v>
      </c>
      <c r="E637" s="1" t="str">
        <f t="shared" si="39"/>
        <v>MBT-CZ15-v07</v>
      </c>
      <c r="F637" s="1">
        <v>574.27192916666684</v>
      </c>
    </row>
    <row r="638" spans="1:6" hidden="1" x14ac:dyDescent="0.35">
      <c r="A638" s="1" t="s">
        <v>1200</v>
      </c>
      <c r="B638" s="1" t="str">
        <f t="shared" si="36"/>
        <v>MBT</v>
      </c>
      <c r="C638" s="1" t="str">
        <f t="shared" si="37"/>
        <v>CZ15</v>
      </c>
      <c r="D638" s="1" t="str">
        <f t="shared" si="38"/>
        <v>v11</v>
      </c>
      <c r="E638" s="1" t="str">
        <f t="shared" si="39"/>
        <v>MBT-CZ15-v11</v>
      </c>
      <c r="F638" s="1">
        <v>545.2476291666668</v>
      </c>
    </row>
    <row r="639" spans="1:6" hidden="1" x14ac:dyDescent="0.35">
      <c r="A639" s="1" t="s">
        <v>1201</v>
      </c>
      <c r="B639" s="1" t="str">
        <f t="shared" si="36"/>
        <v>MBT</v>
      </c>
      <c r="C639" s="1" t="str">
        <f t="shared" si="37"/>
        <v>CZ15</v>
      </c>
      <c r="D639" s="1" t="str">
        <f t="shared" si="38"/>
        <v>v15</v>
      </c>
      <c r="E639" s="1" t="str">
        <f t="shared" si="39"/>
        <v>MBT-CZ15-v15</v>
      </c>
      <c r="F639" s="1">
        <v>534.34242083333322</v>
      </c>
    </row>
    <row r="640" spans="1:6" hidden="1" x14ac:dyDescent="0.35">
      <c r="A640" s="1" t="s">
        <v>1202</v>
      </c>
      <c r="B640" s="1" t="str">
        <f t="shared" si="36"/>
        <v>MBT</v>
      </c>
      <c r="C640" s="1" t="str">
        <f t="shared" si="37"/>
        <v>CZ16</v>
      </c>
      <c r="D640" s="1" t="str">
        <f t="shared" si="38"/>
        <v>v03</v>
      </c>
      <c r="E640" s="1" t="str">
        <f t="shared" si="39"/>
        <v>MBT-CZ16-v03</v>
      </c>
      <c r="F640" s="1">
        <v>347.14611583333328</v>
      </c>
    </row>
    <row r="641" spans="1:6" hidden="1" x14ac:dyDescent="0.35">
      <c r="A641" s="1" t="s">
        <v>1203</v>
      </c>
      <c r="B641" s="1" t="str">
        <f t="shared" si="36"/>
        <v>MBT</v>
      </c>
      <c r="C641" s="1" t="str">
        <f t="shared" si="37"/>
        <v>CZ16</v>
      </c>
      <c r="D641" s="1" t="str">
        <f t="shared" si="38"/>
        <v>v07</v>
      </c>
      <c r="E641" s="1" t="str">
        <f t="shared" si="39"/>
        <v>MBT-CZ16-v07</v>
      </c>
      <c r="F641" s="1">
        <v>343.38627166666669</v>
      </c>
    </row>
    <row r="642" spans="1:6" hidden="1" x14ac:dyDescent="0.35">
      <c r="A642" s="1" t="s">
        <v>1204</v>
      </c>
      <c r="B642" s="1" t="str">
        <f t="shared" si="36"/>
        <v>MBT</v>
      </c>
      <c r="C642" s="1" t="str">
        <f t="shared" si="37"/>
        <v>CZ16</v>
      </c>
      <c r="D642" s="1" t="str">
        <f t="shared" si="38"/>
        <v>v11</v>
      </c>
      <c r="E642" s="1" t="str">
        <f t="shared" si="39"/>
        <v>MBT-CZ16-v11</v>
      </c>
      <c r="F642" s="1">
        <v>328.822225</v>
      </c>
    </row>
    <row r="643" spans="1:6" hidden="1" x14ac:dyDescent="0.35">
      <c r="A643" s="1" t="s">
        <v>1205</v>
      </c>
      <c r="B643" s="1" t="str">
        <f t="shared" si="36"/>
        <v>MBT</v>
      </c>
      <c r="C643" s="1" t="str">
        <f t="shared" si="37"/>
        <v>CZ16</v>
      </c>
      <c r="D643" s="1" t="str">
        <f t="shared" si="38"/>
        <v>v15</v>
      </c>
      <c r="E643" s="1" t="str">
        <f t="shared" si="39"/>
        <v>MBT-CZ16-v15</v>
      </c>
      <c r="F643" s="1">
        <v>320.25928083333338</v>
      </c>
    </row>
    <row r="644" spans="1:6" hidden="1" x14ac:dyDescent="0.35">
      <c r="A644" s="1" t="s">
        <v>1206</v>
      </c>
      <c r="B644" s="1" t="str">
        <f t="shared" si="36"/>
        <v>MLI</v>
      </c>
      <c r="C644" s="1" t="str">
        <f t="shared" si="37"/>
        <v>CZ01</v>
      </c>
      <c r="D644" s="1" t="str">
        <f t="shared" si="38"/>
        <v>v03</v>
      </c>
      <c r="E644" s="1" t="str">
        <f t="shared" si="39"/>
        <v>MLI-CZ01-v03</v>
      </c>
      <c r="F644" s="1">
        <v>178.54128966666664</v>
      </c>
    </row>
    <row r="645" spans="1:6" hidden="1" x14ac:dyDescent="0.35">
      <c r="A645" s="1" t="s">
        <v>1207</v>
      </c>
      <c r="B645" s="1" t="str">
        <f t="shared" ref="B645:B708" si="40">LEFT(A645,3)</f>
        <v>MLI</v>
      </c>
      <c r="C645" s="1" t="str">
        <f t="shared" ref="C645:C708" si="41">"CZ"&amp;MID(A645,6,2)</f>
        <v>CZ01</v>
      </c>
      <c r="D645" s="1" t="str">
        <f t="shared" ref="D645:D708" si="42">MID(A645,8,3)</f>
        <v>v07</v>
      </c>
      <c r="E645" s="1" t="str">
        <f t="shared" ref="E645:E708" si="43">CONCATENATE(B645,"-",C645,"-",D645)</f>
        <v>MLI-CZ01-v07</v>
      </c>
      <c r="F645" s="1">
        <v>176.29941550000001</v>
      </c>
    </row>
    <row r="646" spans="1:6" hidden="1" x14ac:dyDescent="0.35">
      <c r="A646" s="1" t="s">
        <v>1208</v>
      </c>
      <c r="B646" s="1" t="str">
        <f t="shared" si="40"/>
        <v>MLI</v>
      </c>
      <c r="C646" s="1" t="str">
        <f t="shared" si="41"/>
        <v>CZ01</v>
      </c>
      <c r="D646" s="1" t="str">
        <f t="shared" si="42"/>
        <v>v11</v>
      </c>
      <c r="E646" s="1" t="str">
        <f t="shared" si="43"/>
        <v>MLI-CZ01-v11</v>
      </c>
      <c r="F646" s="1">
        <v>168.39783799999998</v>
      </c>
    </row>
    <row r="647" spans="1:6" hidden="1" x14ac:dyDescent="0.35">
      <c r="A647" s="1" t="s">
        <v>1209</v>
      </c>
      <c r="B647" s="1" t="str">
        <f t="shared" si="40"/>
        <v>MLI</v>
      </c>
      <c r="C647" s="1" t="str">
        <f t="shared" si="41"/>
        <v>CZ01</v>
      </c>
      <c r="D647" s="1" t="str">
        <f t="shared" si="42"/>
        <v>v15</v>
      </c>
      <c r="E647" s="1" t="str">
        <f t="shared" si="43"/>
        <v>MLI-CZ01-v15</v>
      </c>
      <c r="F647" s="1">
        <v>167.172033</v>
      </c>
    </row>
    <row r="648" spans="1:6" hidden="1" x14ac:dyDescent="0.35">
      <c r="A648" s="1" t="s">
        <v>1210</v>
      </c>
      <c r="B648" s="1" t="str">
        <f t="shared" si="40"/>
        <v>MLI</v>
      </c>
      <c r="C648" s="1" t="str">
        <f t="shared" si="41"/>
        <v>CZ02</v>
      </c>
      <c r="D648" s="1" t="str">
        <f t="shared" si="42"/>
        <v>v03</v>
      </c>
      <c r="E648" s="1" t="str">
        <f t="shared" si="43"/>
        <v>MLI-CZ02-v03</v>
      </c>
      <c r="F648" s="1">
        <v>212.35076774999999</v>
      </c>
    </row>
    <row r="649" spans="1:6" hidden="1" x14ac:dyDescent="0.35">
      <c r="A649" s="1" t="s">
        <v>1211</v>
      </c>
      <c r="B649" s="1" t="str">
        <f t="shared" si="40"/>
        <v>MLI</v>
      </c>
      <c r="C649" s="1" t="str">
        <f t="shared" si="41"/>
        <v>CZ02</v>
      </c>
      <c r="D649" s="1" t="str">
        <f t="shared" si="42"/>
        <v>v07</v>
      </c>
      <c r="E649" s="1" t="str">
        <f t="shared" si="43"/>
        <v>MLI-CZ02-v07</v>
      </c>
      <c r="F649" s="1">
        <v>207.39837625000001</v>
      </c>
    </row>
    <row r="650" spans="1:6" hidden="1" x14ac:dyDescent="0.35">
      <c r="A650" s="1" t="s">
        <v>1212</v>
      </c>
      <c r="B650" s="1" t="str">
        <f t="shared" si="40"/>
        <v>MLI</v>
      </c>
      <c r="C650" s="1" t="str">
        <f t="shared" si="41"/>
        <v>CZ02</v>
      </c>
      <c r="D650" s="1" t="str">
        <f t="shared" si="42"/>
        <v>v11</v>
      </c>
      <c r="E650" s="1" t="str">
        <f t="shared" si="43"/>
        <v>MLI-CZ02-v11</v>
      </c>
      <c r="F650" s="1">
        <v>202.34222458333335</v>
      </c>
    </row>
    <row r="651" spans="1:6" hidden="1" x14ac:dyDescent="0.35">
      <c r="A651" s="1" t="s">
        <v>1213</v>
      </c>
      <c r="B651" s="1" t="str">
        <f t="shared" si="40"/>
        <v>MLI</v>
      </c>
      <c r="C651" s="1" t="str">
        <f t="shared" si="41"/>
        <v>CZ02</v>
      </c>
      <c r="D651" s="1" t="str">
        <f t="shared" si="42"/>
        <v>v15</v>
      </c>
      <c r="E651" s="1" t="str">
        <f t="shared" si="43"/>
        <v>MLI-CZ02-v15</v>
      </c>
      <c r="F651" s="1">
        <v>200.04736925000003</v>
      </c>
    </row>
    <row r="652" spans="1:6" hidden="1" x14ac:dyDescent="0.35">
      <c r="A652" s="1" t="s">
        <v>1214</v>
      </c>
      <c r="B652" s="1" t="str">
        <f t="shared" si="40"/>
        <v>MLI</v>
      </c>
      <c r="C652" s="1" t="str">
        <f t="shared" si="41"/>
        <v>CZ03</v>
      </c>
      <c r="D652" s="1" t="str">
        <f t="shared" si="42"/>
        <v>v03</v>
      </c>
      <c r="E652" s="1" t="str">
        <f t="shared" si="43"/>
        <v>MLI-CZ03-v03</v>
      </c>
      <c r="F652" s="1">
        <v>198.38062199999996</v>
      </c>
    </row>
    <row r="653" spans="1:6" hidden="1" x14ac:dyDescent="0.35">
      <c r="A653" s="1" t="s">
        <v>1215</v>
      </c>
      <c r="B653" s="1" t="str">
        <f t="shared" si="40"/>
        <v>MLI</v>
      </c>
      <c r="C653" s="1" t="str">
        <f t="shared" si="41"/>
        <v>CZ03</v>
      </c>
      <c r="D653" s="1" t="str">
        <f t="shared" si="42"/>
        <v>v07</v>
      </c>
      <c r="E653" s="1" t="str">
        <f t="shared" si="43"/>
        <v>MLI-CZ03-v07</v>
      </c>
      <c r="F653" s="1">
        <v>194.84171366666669</v>
      </c>
    </row>
    <row r="654" spans="1:6" hidden="1" x14ac:dyDescent="0.35">
      <c r="A654" s="1" t="s">
        <v>1216</v>
      </c>
      <c r="B654" s="1" t="str">
        <f t="shared" si="40"/>
        <v>MLI</v>
      </c>
      <c r="C654" s="1" t="str">
        <f t="shared" si="41"/>
        <v>CZ03</v>
      </c>
      <c r="D654" s="1" t="str">
        <f t="shared" si="42"/>
        <v>v11</v>
      </c>
      <c r="E654" s="1" t="str">
        <f t="shared" si="43"/>
        <v>MLI-CZ03-v11</v>
      </c>
      <c r="F654" s="1">
        <v>191.2476791666667</v>
      </c>
    </row>
    <row r="655" spans="1:6" hidden="1" x14ac:dyDescent="0.35">
      <c r="A655" s="1" t="s">
        <v>1217</v>
      </c>
      <c r="B655" s="1" t="str">
        <f t="shared" si="40"/>
        <v>MLI</v>
      </c>
      <c r="C655" s="1" t="str">
        <f t="shared" si="41"/>
        <v>CZ03</v>
      </c>
      <c r="D655" s="1" t="str">
        <f t="shared" si="42"/>
        <v>v15</v>
      </c>
      <c r="E655" s="1" t="str">
        <f t="shared" si="43"/>
        <v>MLI-CZ03-v15</v>
      </c>
      <c r="F655" s="1">
        <v>188.08546199999998</v>
      </c>
    </row>
    <row r="656" spans="1:6" hidden="1" x14ac:dyDescent="0.35">
      <c r="A656" s="1" t="s">
        <v>1218</v>
      </c>
      <c r="B656" s="1" t="str">
        <f t="shared" si="40"/>
        <v>MLI</v>
      </c>
      <c r="C656" s="1" t="str">
        <f t="shared" si="41"/>
        <v>CZ04</v>
      </c>
      <c r="D656" s="1" t="str">
        <f t="shared" si="42"/>
        <v>v03</v>
      </c>
      <c r="E656" s="1" t="str">
        <f t="shared" si="43"/>
        <v>MLI-CZ04-v03</v>
      </c>
      <c r="F656" s="1">
        <v>212.13606858333333</v>
      </c>
    </row>
    <row r="657" spans="1:6" hidden="1" x14ac:dyDescent="0.35">
      <c r="A657" s="1" t="s">
        <v>1219</v>
      </c>
      <c r="B657" s="1" t="str">
        <f t="shared" si="40"/>
        <v>MLI</v>
      </c>
      <c r="C657" s="1" t="str">
        <f t="shared" si="41"/>
        <v>CZ04</v>
      </c>
      <c r="D657" s="1" t="str">
        <f t="shared" si="42"/>
        <v>v07</v>
      </c>
      <c r="E657" s="1" t="str">
        <f t="shared" si="43"/>
        <v>MLI-CZ04-v07</v>
      </c>
      <c r="F657" s="1">
        <v>207.380945</v>
      </c>
    </row>
    <row r="658" spans="1:6" hidden="1" x14ac:dyDescent="0.35">
      <c r="A658" s="1" t="s">
        <v>1220</v>
      </c>
      <c r="B658" s="1" t="str">
        <f t="shared" si="40"/>
        <v>MLI</v>
      </c>
      <c r="C658" s="1" t="str">
        <f t="shared" si="41"/>
        <v>CZ04</v>
      </c>
      <c r="D658" s="1" t="str">
        <f t="shared" si="42"/>
        <v>v11</v>
      </c>
      <c r="E658" s="1" t="str">
        <f t="shared" si="43"/>
        <v>MLI-CZ04-v11</v>
      </c>
      <c r="F658" s="1">
        <v>202.63723850000002</v>
      </c>
    </row>
    <row r="659" spans="1:6" hidden="1" x14ac:dyDescent="0.35">
      <c r="A659" s="1" t="s">
        <v>1221</v>
      </c>
      <c r="B659" s="1" t="str">
        <f t="shared" si="40"/>
        <v>MLI</v>
      </c>
      <c r="C659" s="1" t="str">
        <f t="shared" si="41"/>
        <v>CZ04</v>
      </c>
      <c r="D659" s="1" t="str">
        <f t="shared" si="42"/>
        <v>v15</v>
      </c>
      <c r="E659" s="1" t="str">
        <f t="shared" si="43"/>
        <v>MLI-CZ04-v15</v>
      </c>
      <c r="F659" s="1">
        <v>199.28750733333334</v>
      </c>
    </row>
    <row r="660" spans="1:6" hidden="1" x14ac:dyDescent="0.35">
      <c r="A660" s="1" t="s">
        <v>1222</v>
      </c>
      <c r="B660" s="1" t="str">
        <f t="shared" si="40"/>
        <v>MLI</v>
      </c>
      <c r="C660" s="1" t="str">
        <f t="shared" si="41"/>
        <v>CZ05</v>
      </c>
      <c r="D660" s="1" t="str">
        <f t="shared" si="42"/>
        <v>v03</v>
      </c>
      <c r="E660" s="1" t="str">
        <f t="shared" si="43"/>
        <v>MLI-CZ05-v03</v>
      </c>
      <c r="F660" s="1">
        <v>196.04786974999999</v>
      </c>
    </row>
    <row r="661" spans="1:6" hidden="1" x14ac:dyDescent="0.35">
      <c r="A661" s="1" t="s">
        <v>1223</v>
      </c>
      <c r="B661" s="1" t="str">
        <f t="shared" si="40"/>
        <v>MLI</v>
      </c>
      <c r="C661" s="1" t="str">
        <f t="shared" si="41"/>
        <v>CZ05</v>
      </c>
      <c r="D661" s="1" t="str">
        <f t="shared" si="42"/>
        <v>v07</v>
      </c>
      <c r="E661" s="1" t="str">
        <f t="shared" si="43"/>
        <v>MLI-CZ05-v07</v>
      </c>
      <c r="F661" s="1">
        <v>192.39331291666664</v>
      </c>
    </row>
    <row r="662" spans="1:6" hidden="1" x14ac:dyDescent="0.35">
      <c r="A662" s="1" t="s">
        <v>1224</v>
      </c>
      <c r="B662" s="1" t="str">
        <f t="shared" si="40"/>
        <v>MLI</v>
      </c>
      <c r="C662" s="1" t="str">
        <f t="shared" si="41"/>
        <v>CZ05</v>
      </c>
      <c r="D662" s="1" t="str">
        <f t="shared" si="42"/>
        <v>v11</v>
      </c>
      <c r="E662" s="1" t="str">
        <f t="shared" si="43"/>
        <v>MLI-CZ05-v11</v>
      </c>
      <c r="F662" s="1">
        <v>192.39331291666664</v>
      </c>
    </row>
    <row r="663" spans="1:6" hidden="1" x14ac:dyDescent="0.35">
      <c r="A663" s="1" t="s">
        <v>1225</v>
      </c>
      <c r="B663" s="1" t="str">
        <f t="shared" si="40"/>
        <v>MLI</v>
      </c>
      <c r="C663" s="1" t="str">
        <f t="shared" si="41"/>
        <v>CZ05</v>
      </c>
      <c r="D663" s="1" t="str">
        <f t="shared" si="42"/>
        <v>v15</v>
      </c>
      <c r="E663" s="1" t="str">
        <f t="shared" si="43"/>
        <v>MLI-CZ05-v15</v>
      </c>
      <c r="F663" s="1">
        <v>189.06907341666667</v>
      </c>
    </row>
    <row r="664" spans="1:6" hidden="1" x14ac:dyDescent="0.35">
      <c r="A664" s="1" t="s">
        <v>1226</v>
      </c>
      <c r="B664" s="1" t="str">
        <f t="shared" si="40"/>
        <v>MLI</v>
      </c>
      <c r="C664" s="1" t="str">
        <f t="shared" si="41"/>
        <v>CZ06</v>
      </c>
      <c r="D664" s="1" t="str">
        <f t="shared" si="42"/>
        <v>v03</v>
      </c>
      <c r="E664" s="1" t="str">
        <f t="shared" si="43"/>
        <v>MLI-CZ06-v03</v>
      </c>
      <c r="F664" s="1">
        <v>227.0952265833333</v>
      </c>
    </row>
    <row r="665" spans="1:6" hidden="1" x14ac:dyDescent="0.35">
      <c r="A665" s="1" t="s">
        <v>1227</v>
      </c>
      <c r="B665" s="1" t="str">
        <f t="shared" si="40"/>
        <v>MLI</v>
      </c>
      <c r="C665" s="1" t="str">
        <f t="shared" si="41"/>
        <v>CZ06</v>
      </c>
      <c r="D665" s="1" t="str">
        <f t="shared" si="42"/>
        <v>v07</v>
      </c>
      <c r="E665" s="1" t="str">
        <f t="shared" si="43"/>
        <v>MLI-CZ06-v07</v>
      </c>
      <c r="F665" s="1">
        <v>227.0952265833333</v>
      </c>
    </row>
    <row r="666" spans="1:6" hidden="1" x14ac:dyDescent="0.35">
      <c r="A666" s="1" t="s">
        <v>1228</v>
      </c>
      <c r="B666" s="1" t="str">
        <f t="shared" si="40"/>
        <v>MLI</v>
      </c>
      <c r="C666" s="1" t="str">
        <f t="shared" si="41"/>
        <v>CZ06</v>
      </c>
      <c r="D666" s="1" t="str">
        <f t="shared" si="42"/>
        <v>v11</v>
      </c>
      <c r="E666" s="1" t="str">
        <f t="shared" si="43"/>
        <v>MLI-CZ06-v11</v>
      </c>
      <c r="F666" s="1">
        <v>227.0952265833333</v>
      </c>
    </row>
    <row r="667" spans="1:6" hidden="1" x14ac:dyDescent="0.35">
      <c r="A667" s="1" t="s">
        <v>1229</v>
      </c>
      <c r="B667" s="1" t="str">
        <f t="shared" si="40"/>
        <v>MLI</v>
      </c>
      <c r="C667" s="1" t="str">
        <f t="shared" si="41"/>
        <v>CZ06</v>
      </c>
      <c r="D667" s="1" t="str">
        <f t="shared" si="42"/>
        <v>v15</v>
      </c>
      <c r="E667" s="1" t="str">
        <f t="shared" si="43"/>
        <v>MLI-CZ06-v15</v>
      </c>
      <c r="F667" s="1">
        <v>223.88035325000004</v>
      </c>
    </row>
    <row r="668" spans="1:6" hidden="1" x14ac:dyDescent="0.35">
      <c r="A668" s="1" t="s">
        <v>1230</v>
      </c>
      <c r="B668" s="1" t="str">
        <f t="shared" si="40"/>
        <v>MLI</v>
      </c>
      <c r="C668" s="1" t="str">
        <f t="shared" si="41"/>
        <v>CZ07</v>
      </c>
      <c r="D668" s="1" t="str">
        <f t="shared" si="42"/>
        <v>v03</v>
      </c>
      <c r="E668" s="1" t="str">
        <f t="shared" si="43"/>
        <v>MLI-CZ07-v03</v>
      </c>
      <c r="F668" s="1">
        <v>214.54142691666664</v>
      </c>
    </row>
    <row r="669" spans="1:6" hidden="1" x14ac:dyDescent="0.35">
      <c r="A669" s="1" t="s">
        <v>1231</v>
      </c>
      <c r="B669" s="1" t="str">
        <f t="shared" si="40"/>
        <v>MLI</v>
      </c>
      <c r="C669" s="1" t="str">
        <f t="shared" si="41"/>
        <v>CZ07</v>
      </c>
      <c r="D669" s="1" t="str">
        <f t="shared" si="42"/>
        <v>v07</v>
      </c>
      <c r="E669" s="1" t="str">
        <f t="shared" si="43"/>
        <v>MLI-CZ07-v07</v>
      </c>
      <c r="F669" s="1">
        <v>214.54142691666664</v>
      </c>
    </row>
    <row r="670" spans="1:6" hidden="1" x14ac:dyDescent="0.35">
      <c r="A670" s="1" t="s">
        <v>1232</v>
      </c>
      <c r="B670" s="1" t="str">
        <f t="shared" si="40"/>
        <v>MLI</v>
      </c>
      <c r="C670" s="1" t="str">
        <f t="shared" si="41"/>
        <v>CZ07</v>
      </c>
      <c r="D670" s="1" t="str">
        <f t="shared" si="42"/>
        <v>v11</v>
      </c>
      <c r="E670" s="1" t="str">
        <f t="shared" si="43"/>
        <v>MLI-CZ07-v11</v>
      </c>
      <c r="F670" s="1">
        <v>211.05780891666663</v>
      </c>
    </row>
    <row r="671" spans="1:6" hidden="1" x14ac:dyDescent="0.35">
      <c r="A671" s="1" t="s">
        <v>1233</v>
      </c>
      <c r="B671" s="1" t="str">
        <f t="shared" si="40"/>
        <v>MLI</v>
      </c>
      <c r="C671" s="1" t="str">
        <f t="shared" si="41"/>
        <v>CZ07</v>
      </c>
      <c r="D671" s="1" t="str">
        <f t="shared" si="42"/>
        <v>v15</v>
      </c>
      <c r="E671" s="1" t="str">
        <f t="shared" si="43"/>
        <v>MLI-CZ07-v15</v>
      </c>
      <c r="F671" s="1">
        <v>207.97637458333335</v>
      </c>
    </row>
    <row r="672" spans="1:6" hidden="1" x14ac:dyDescent="0.35">
      <c r="A672" s="1" t="s">
        <v>1234</v>
      </c>
      <c r="B672" s="1" t="str">
        <f t="shared" si="40"/>
        <v>MLI</v>
      </c>
      <c r="C672" s="1" t="str">
        <f t="shared" si="41"/>
        <v>CZ08</v>
      </c>
      <c r="D672" s="1" t="str">
        <f t="shared" si="42"/>
        <v>v03</v>
      </c>
      <c r="E672" s="1" t="str">
        <f t="shared" si="43"/>
        <v>MLI-CZ08-v03</v>
      </c>
      <c r="F672" s="1">
        <v>229.32987250000002</v>
      </c>
    </row>
    <row r="673" spans="1:6" hidden="1" x14ac:dyDescent="0.35">
      <c r="A673" s="1" t="s">
        <v>1235</v>
      </c>
      <c r="B673" s="1" t="str">
        <f t="shared" si="40"/>
        <v>MLI</v>
      </c>
      <c r="C673" s="1" t="str">
        <f t="shared" si="41"/>
        <v>CZ08</v>
      </c>
      <c r="D673" s="1" t="str">
        <f t="shared" si="42"/>
        <v>v07</v>
      </c>
      <c r="E673" s="1" t="str">
        <f t="shared" si="43"/>
        <v>MLI-CZ08-v07</v>
      </c>
      <c r="F673" s="1">
        <v>229.32987250000002</v>
      </c>
    </row>
    <row r="674" spans="1:6" hidden="1" x14ac:dyDescent="0.35">
      <c r="A674" s="1" t="s">
        <v>1236</v>
      </c>
      <c r="B674" s="1" t="str">
        <f t="shared" si="40"/>
        <v>MLI</v>
      </c>
      <c r="C674" s="1" t="str">
        <f t="shared" si="41"/>
        <v>CZ08</v>
      </c>
      <c r="D674" s="1" t="str">
        <f t="shared" si="42"/>
        <v>v11</v>
      </c>
      <c r="E674" s="1" t="str">
        <f t="shared" si="43"/>
        <v>MLI-CZ08-v11</v>
      </c>
      <c r="F674" s="1">
        <v>225.17195499999997</v>
      </c>
    </row>
    <row r="675" spans="1:6" hidden="1" x14ac:dyDescent="0.35">
      <c r="A675" s="1" t="s">
        <v>1237</v>
      </c>
      <c r="B675" s="1" t="str">
        <f t="shared" si="40"/>
        <v>MLI</v>
      </c>
      <c r="C675" s="1" t="str">
        <f t="shared" si="41"/>
        <v>CZ08</v>
      </c>
      <c r="D675" s="1" t="str">
        <f t="shared" si="42"/>
        <v>v15</v>
      </c>
      <c r="E675" s="1" t="str">
        <f t="shared" si="43"/>
        <v>MLI-CZ08-v15</v>
      </c>
      <c r="F675" s="1">
        <v>221.36830166666667</v>
      </c>
    </row>
    <row r="676" spans="1:6" hidden="1" x14ac:dyDescent="0.35">
      <c r="A676" s="1" t="s">
        <v>1238</v>
      </c>
      <c r="B676" s="1" t="str">
        <f t="shared" si="40"/>
        <v>MLI</v>
      </c>
      <c r="C676" s="1" t="str">
        <f t="shared" si="41"/>
        <v>CZ09</v>
      </c>
      <c r="D676" s="1" t="str">
        <f t="shared" si="42"/>
        <v>v03</v>
      </c>
      <c r="E676" s="1" t="str">
        <f t="shared" si="43"/>
        <v>MLI-CZ09-v03</v>
      </c>
      <c r="F676" s="1">
        <v>290.07519500000001</v>
      </c>
    </row>
    <row r="677" spans="1:6" hidden="1" x14ac:dyDescent="0.35">
      <c r="A677" s="1" t="s">
        <v>1239</v>
      </c>
      <c r="B677" s="1" t="str">
        <f t="shared" si="40"/>
        <v>MLI</v>
      </c>
      <c r="C677" s="1" t="str">
        <f t="shared" si="41"/>
        <v>CZ09</v>
      </c>
      <c r="D677" s="1" t="str">
        <f t="shared" si="42"/>
        <v>v07</v>
      </c>
      <c r="E677" s="1" t="str">
        <f t="shared" si="43"/>
        <v>MLI-CZ09-v07</v>
      </c>
      <c r="F677" s="1">
        <v>290.07519500000001</v>
      </c>
    </row>
    <row r="678" spans="1:6" hidden="1" x14ac:dyDescent="0.35">
      <c r="A678" s="1" t="s">
        <v>1240</v>
      </c>
      <c r="B678" s="1" t="str">
        <f t="shared" si="40"/>
        <v>MLI</v>
      </c>
      <c r="C678" s="1" t="str">
        <f t="shared" si="41"/>
        <v>CZ09</v>
      </c>
      <c r="D678" s="1" t="str">
        <f t="shared" si="42"/>
        <v>v11</v>
      </c>
      <c r="E678" s="1" t="str">
        <f t="shared" si="43"/>
        <v>MLI-CZ09-v11</v>
      </c>
      <c r="F678" s="1">
        <v>271.87390750000003</v>
      </c>
    </row>
    <row r="679" spans="1:6" hidden="1" x14ac:dyDescent="0.35">
      <c r="A679" s="1" t="s">
        <v>1241</v>
      </c>
      <c r="B679" s="1" t="str">
        <f t="shared" si="40"/>
        <v>MLI</v>
      </c>
      <c r="C679" s="1" t="str">
        <f t="shared" si="41"/>
        <v>CZ09</v>
      </c>
      <c r="D679" s="1" t="str">
        <f t="shared" si="42"/>
        <v>v15</v>
      </c>
      <c r="E679" s="1" t="str">
        <f t="shared" si="43"/>
        <v>MLI-CZ09-v15</v>
      </c>
      <c r="F679" s="1">
        <v>267.8203483333333</v>
      </c>
    </row>
    <row r="680" spans="1:6" hidden="1" x14ac:dyDescent="0.35">
      <c r="A680" s="1" t="s">
        <v>1242</v>
      </c>
      <c r="B680" s="1" t="str">
        <f t="shared" si="40"/>
        <v>MLI</v>
      </c>
      <c r="C680" s="1" t="str">
        <f t="shared" si="41"/>
        <v>CZ10</v>
      </c>
      <c r="D680" s="1" t="str">
        <f t="shared" si="42"/>
        <v>v03</v>
      </c>
      <c r="E680" s="1" t="str">
        <f t="shared" si="43"/>
        <v>MLI-CZ10-v03</v>
      </c>
      <c r="F680" s="1">
        <v>264.75415416666664</v>
      </c>
    </row>
    <row r="681" spans="1:6" hidden="1" x14ac:dyDescent="0.35">
      <c r="A681" s="1" t="s">
        <v>1243</v>
      </c>
      <c r="B681" s="1" t="str">
        <f t="shared" si="40"/>
        <v>MLI</v>
      </c>
      <c r="C681" s="1" t="str">
        <f t="shared" si="41"/>
        <v>CZ10</v>
      </c>
      <c r="D681" s="1" t="str">
        <f t="shared" si="42"/>
        <v>v07</v>
      </c>
      <c r="E681" s="1" t="str">
        <f t="shared" si="43"/>
        <v>MLI-CZ10-v07</v>
      </c>
      <c r="F681" s="1">
        <v>259.45230999999995</v>
      </c>
    </row>
    <row r="682" spans="1:6" hidden="1" x14ac:dyDescent="0.35">
      <c r="A682" s="1" t="s">
        <v>1244</v>
      </c>
      <c r="B682" s="1" t="str">
        <f t="shared" si="40"/>
        <v>MLI</v>
      </c>
      <c r="C682" s="1" t="str">
        <f t="shared" si="41"/>
        <v>CZ10</v>
      </c>
      <c r="D682" s="1" t="str">
        <f t="shared" si="42"/>
        <v>v11</v>
      </c>
      <c r="E682" s="1" t="str">
        <f t="shared" si="43"/>
        <v>MLI-CZ10-v11</v>
      </c>
      <c r="F682" s="1">
        <v>254.06453416666668</v>
      </c>
    </row>
    <row r="683" spans="1:6" hidden="1" x14ac:dyDescent="0.35">
      <c r="A683" s="1" t="s">
        <v>1245</v>
      </c>
      <c r="B683" s="1" t="str">
        <f t="shared" si="40"/>
        <v>MLI</v>
      </c>
      <c r="C683" s="1" t="str">
        <f t="shared" si="41"/>
        <v>CZ10</v>
      </c>
      <c r="D683" s="1" t="str">
        <f t="shared" si="42"/>
        <v>v15</v>
      </c>
      <c r="E683" s="1" t="str">
        <f t="shared" si="43"/>
        <v>MLI-CZ10-v15</v>
      </c>
      <c r="F683" s="1">
        <v>251.69723416666668</v>
      </c>
    </row>
    <row r="684" spans="1:6" hidden="1" x14ac:dyDescent="0.35">
      <c r="A684" s="1" t="s">
        <v>1246</v>
      </c>
      <c r="B684" s="1" t="str">
        <f t="shared" si="40"/>
        <v>MLI</v>
      </c>
      <c r="C684" s="1" t="str">
        <f t="shared" si="41"/>
        <v>CZ11</v>
      </c>
      <c r="D684" s="1" t="str">
        <f t="shared" si="42"/>
        <v>v03</v>
      </c>
      <c r="E684" s="1" t="str">
        <f t="shared" si="43"/>
        <v>MLI-CZ11-v03</v>
      </c>
      <c r="F684" s="1">
        <v>297.73590166666668</v>
      </c>
    </row>
    <row r="685" spans="1:6" hidden="1" x14ac:dyDescent="0.35">
      <c r="A685" s="1" t="s">
        <v>1247</v>
      </c>
      <c r="B685" s="1" t="str">
        <f t="shared" si="40"/>
        <v>MLI</v>
      </c>
      <c r="C685" s="1" t="str">
        <f t="shared" si="41"/>
        <v>CZ11</v>
      </c>
      <c r="D685" s="1" t="str">
        <f t="shared" si="42"/>
        <v>v07</v>
      </c>
      <c r="E685" s="1" t="str">
        <f t="shared" si="43"/>
        <v>MLI-CZ11-v07</v>
      </c>
      <c r="F685" s="1">
        <v>291.81551166666668</v>
      </c>
    </row>
    <row r="686" spans="1:6" hidden="1" x14ac:dyDescent="0.35">
      <c r="A686" s="1" t="s">
        <v>1248</v>
      </c>
      <c r="B686" s="1" t="str">
        <f t="shared" si="40"/>
        <v>MLI</v>
      </c>
      <c r="C686" s="1" t="str">
        <f t="shared" si="41"/>
        <v>CZ11</v>
      </c>
      <c r="D686" s="1" t="str">
        <f t="shared" si="42"/>
        <v>v11</v>
      </c>
      <c r="E686" s="1" t="str">
        <f t="shared" si="43"/>
        <v>MLI-CZ11-v11</v>
      </c>
      <c r="F686" s="1">
        <v>256.47679499999998</v>
      </c>
    </row>
    <row r="687" spans="1:6" hidden="1" x14ac:dyDescent="0.35">
      <c r="A687" s="1" t="s">
        <v>1249</v>
      </c>
      <c r="B687" s="1" t="str">
        <f t="shared" si="40"/>
        <v>MLI</v>
      </c>
      <c r="C687" s="1" t="str">
        <f t="shared" si="41"/>
        <v>CZ11</v>
      </c>
      <c r="D687" s="1" t="str">
        <f t="shared" si="42"/>
        <v>v15</v>
      </c>
      <c r="E687" s="1" t="str">
        <f t="shared" si="43"/>
        <v>MLI-CZ11-v15</v>
      </c>
      <c r="F687" s="1">
        <v>254.48980083333336</v>
      </c>
    </row>
    <row r="688" spans="1:6" hidden="1" x14ac:dyDescent="0.35">
      <c r="A688" s="1" t="s">
        <v>1250</v>
      </c>
      <c r="B688" s="1" t="str">
        <f t="shared" si="40"/>
        <v>MLI</v>
      </c>
      <c r="C688" s="1" t="str">
        <f t="shared" si="41"/>
        <v>CZ12</v>
      </c>
      <c r="D688" s="1" t="str">
        <f t="shared" si="42"/>
        <v>v03</v>
      </c>
      <c r="E688" s="1" t="str">
        <f t="shared" si="43"/>
        <v>MLI-CZ12-v03</v>
      </c>
      <c r="F688" s="1">
        <v>265.36052083333328</v>
      </c>
    </row>
    <row r="689" spans="1:6" hidden="1" x14ac:dyDescent="0.35">
      <c r="A689" s="1" t="s">
        <v>1251</v>
      </c>
      <c r="B689" s="1" t="str">
        <f t="shared" si="40"/>
        <v>MLI</v>
      </c>
      <c r="C689" s="1" t="str">
        <f t="shared" si="41"/>
        <v>CZ12</v>
      </c>
      <c r="D689" s="1" t="str">
        <f t="shared" si="42"/>
        <v>v07</v>
      </c>
      <c r="E689" s="1" t="str">
        <f t="shared" si="43"/>
        <v>MLI-CZ12-v07</v>
      </c>
      <c r="F689" s="1">
        <v>259.90128666666664</v>
      </c>
    </row>
    <row r="690" spans="1:6" hidden="1" x14ac:dyDescent="0.35">
      <c r="A690" s="1" t="s">
        <v>1252</v>
      </c>
      <c r="B690" s="1" t="str">
        <f t="shared" si="40"/>
        <v>MLI</v>
      </c>
      <c r="C690" s="1" t="str">
        <f t="shared" si="41"/>
        <v>CZ12</v>
      </c>
      <c r="D690" s="1" t="str">
        <f t="shared" si="42"/>
        <v>v11</v>
      </c>
      <c r="E690" s="1" t="str">
        <f t="shared" si="43"/>
        <v>MLI-CZ12-v11</v>
      </c>
      <c r="F690" s="1">
        <v>245.08395333333334</v>
      </c>
    </row>
    <row r="691" spans="1:6" hidden="1" x14ac:dyDescent="0.35">
      <c r="A691" s="1" t="s">
        <v>1253</v>
      </c>
      <c r="B691" s="1" t="str">
        <f t="shared" si="40"/>
        <v>MLI</v>
      </c>
      <c r="C691" s="1" t="str">
        <f t="shared" si="41"/>
        <v>CZ12</v>
      </c>
      <c r="D691" s="1" t="str">
        <f t="shared" si="42"/>
        <v>v15</v>
      </c>
      <c r="E691" s="1" t="str">
        <f t="shared" si="43"/>
        <v>MLI-CZ12-v15</v>
      </c>
      <c r="F691" s="1">
        <v>242.94260333333335</v>
      </c>
    </row>
    <row r="692" spans="1:6" hidden="1" x14ac:dyDescent="0.35">
      <c r="A692" s="1" t="s">
        <v>1254</v>
      </c>
      <c r="B692" s="1" t="str">
        <f t="shared" si="40"/>
        <v>MLI</v>
      </c>
      <c r="C692" s="1" t="str">
        <f t="shared" si="41"/>
        <v>CZ13</v>
      </c>
      <c r="D692" s="1" t="str">
        <f t="shared" si="42"/>
        <v>v03</v>
      </c>
      <c r="E692" s="1" t="str">
        <f t="shared" si="43"/>
        <v>MLI-CZ13-v03</v>
      </c>
      <c r="F692" s="1">
        <v>298.2056966666666</v>
      </c>
    </row>
    <row r="693" spans="1:6" hidden="1" x14ac:dyDescent="0.35">
      <c r="A693" s="1" t="s">
        <v>1255</v>
      </c>
      <c r="B693" s="1" t="str">
        <f t="shared" si="40"/>
        <v>MLI</v>
      </c>
      <c r="C693" s="1" t="str">
        <f t="shared" si="41"/>
        <v>CZ13</v>
      </c>
      <c r="D693" s="1" t="str">
        <f t="shared" si="42"/>
        <v>v07</v>
      </c>
      <c r="E693" s="1" t="str">
        <f t="shared" si="43"/>
        <v>MLI-CZ13-v07</v>
      </c>
      <c r="F693" s="1">
        <v>292.05647750000003</v>
      </c>
    </row>
    <row r="694" spans="1:6" hidden="1" x14ac:dyDescent="0.35">
      <c r="A694" s="1" t="s">
        <v>1256</v>
      </c>
      <c r="B694" s="1" t="str">
        <f t="shared" si="40"/>
        <v>MLI</v>
      </c>
      <c r="C694" s="1" t="str">
        <f t="shared" si="41"/>
        <v>CZ13</v>
      </c>
      <c r="D694" s="1" t="str">
        <f t="shared" si="42"/>
        <v>v11</v>
      </c>
      <c r="E694" s="1" t="str">
        <f t="shared" si="43"/>
        <v>MLI-CZ13-v11</v>
      </c>
      <c r="F694" s="1">
        <v>265.30981666666668</v>
      </c>
    </row>
    <row r="695" spans="1:6" hidden="1" x14ac:dyDescent="0.35">
      <c r="A695" s="1" t="s">
        <v>1257</v>
      </c>
      <c r="B695" s="1" t="str">
        <f t="shared" si="40"/>
        <v>MLI</v>
      </c>
      <c r="C695" s="1" t="str">
        <f t="shared" si="41"/>
        <v>CZ13</v>
      </c>
      <c r="D695" s="1" t="str">
        <f t="shared" si="42"/>
        <v>v15</v>
      </c>
      <c r="E695" s="1" t="str">
        <f t="shared" si="43"/>
        <v>MLI-CZ13-v15</v>
      </c>
      <c r="F695" s="1">
        <v>262.9601025</v>
      </c>
    </row>
    <row r="696" spans="1:6" hidden="1" x14ac:dyDescent="0.35">
      <c r="A696" s="1" t="s">
        <v>1258</v>
      </c>
      <c r="B696" s="1" t="str">
        <f t="shared" si="40"/>
        <v>MLI</v>
      </c>
      <c r="C696" s="1" t="str">
        <f t="shared" si="41"/>
        <v>CZ14</v>
      </c>
      <c r="D696" s="1" t="str">
        <f t="shared" si="42"/>
        <v>v03</v>
      </c>
      <c r="E696" s="1" t="str">
        <f t="shared" si="43"/>
        <v>MLI-CZ14-v03</v>
      </c>
      <c r="F696" s="1">
        <v>296.53473500000001</v>
      </c>
    </row>
    <row r="697" spans="1:6" hidden="1" x14ac:dyDescent="0.35">
      <c r="A697" s="1" t="s">
        <v>1259</v>
      </c>
      <c r="B697" s="1" t="str">
        <f t="shared" si="40"/>
        <v>MLI</v>
      </c>
      <c r="C697" s="1" t="str">
        <f t="shared" si="41"/>
        <v>CZ14</v>
      </c>
      <c r="D697" s="1" t="str">
        <f t="shared" si="42"/>
        <v>v07</v>
      </c>
      <c r="E697" s="1" t="str">
        <f t="shared" si="43"/>
        <v>MLI-CZ14-v07</v>
      </c>
      <c r="F697" s="1">
        <v>290.87572916666664</v>
      </c>
    </row>
    <row r="698" spans="1:6" hidden="1" x14ac:dyDescent="0.35">
      <c r="A698" s="1" t="s">
        <v>1260</v>
      </c>
      <c r="B698" s="1" t="str">
        <f t="shared" si="40"/>
        <v>MLI</v>
      </c>
      <c r="C698" s="1" t="str">
        <f t="shared" si="41"/>
        <v>CZ14</v>
      </c>
      <c r="D698" s="1" t="str">
        <f t="shared" si="42"/>
        <v>v11</v>
      </c>
      <c r="E698" s="1" t="str">
        <f t="shared" si="43"/>
        <v>MLI-CZ14-v11</v>
      </c>
      <c r="F698" s="1">
        <v>256.370205</v>
      </c>
    </row>
    <row r="699" spans="1:6" hidden="1" x14ac:dyDescent="0.35">
      <c r="A699" s="1" t="s">
        <v>1261</v>
      </c>
      <c r="B699" s="1" t="str">
        <f t="shared" si="40"/>
        <v>MLI</v>
      </c>
      <c r="C699" s="1" t="str">
        <f t="shared" si="41"/>
        <v>CZ14</v>
      </c>
      <c r="D699" s="1" t="str">
        <f t="shared" si="42"/>
        <v>v15</v>
      </c>
      <c r="E699" s="1" t="str">
        <f t="shared" si="43"/>
        <v>MLI-CZ14-v15</v>
      </c>
      <c r="F699" s="1">
        <v>253.83665166666663</v>
      </c>
    </row>
    <row r="700" spans="1:6" hidden="1" x14ac:dyDescent="0.35">
      <c r="A700" s="1" t="s">
        <v>1262</v>
      </c>
      <c r="B700" s="1" t="str">
        <f t="shared" si="40"/>
        <v>MLI</v>
      </c>
      <c r="C700" s="1" t="str">
        <f t="shared" si="41"/>
        <v>CZ15</v>
      </c>
      <c r="D700" s="1" t="str">
        <f t="shared" si="42"/>
        <v>v03</v>
      </c>
      <c r="E700" s="1" t="str">
        <f t="shared" si="43"/>
        <v>MLI-CZ15-v03</v>
      </c>
      <c r="F700" s="1">
        <v>372.16105583333331</v>
      </c>
    </row>
    <row r="701" spans="1:6" hidden="1" x14ac:dyDescent="0.35">
      <c r="A701" s="1" t="s">
        <v>1263</v>
      </c>
      <c r="B701" s="1" t="str">
        <f t="shared" si="40"/>
        <v>MLI</v>
      </c>
      <c r="C701" s="1" t="str">
        <f t="shared" si="41"/>
        <v>CZ15</v>
      </c>
      <c r="D701" s="1" t="str">
        <f t="shared" si="42"/>
        <v>v07</v>
      </c>
      <c r="E701" s="1" t="str">
        <f t="shared" si="43"/>
        <v>MLI-CZ15-v07</v>
      </c>
      <c r="F701" s="1">
        <v>366.24133416666666</v>
      </c>
    </row>
    <row r="702" spans="1:6" hidden="1" x14ac:dyDescent="0.35">
      <c r="A702" s="1" t="s">
        <v>1264</v>
      </c>
      <c r="B702" s="1" t="str">
        <f t="shared" si="40"/>
        <v>MLI</v>
      </c>
      <c r="C702" s="1" t="str">
        <f t="shared" si="41"/>
        <v>CZ15</v>
      </c>
      <c r="D702" s="1" t="str">
        <f t="shared" si="42"/>
        <v>v11</v>
      </c>
      <c r="E702" s="1" t="str">
        <f t="shared" si="43"/>
        <v>MLI-CZ15-v11</v>
      </c>
      <c r="F702" s="1">
        <v>325.61744916666663</v>
      </c>
    </row>
    <row r="703" spans="1:6" hidden="1" x14ac:dyDescent="0.35">
      <c r="A703" s="1" t="s">
        <v>1265</v>
      </c>
      <c r="B703" s="1" t="str">
        <f t="shared" si="40"/>
        <v>MLI</v>
      </c>
      <c r="C703" s="1" t="str">
        <f t="shared" si="41"/>
        <v>CZ15</v>
      </c>
      <c r="D703" s="1" t="str">
        <f t="shared" si="42"/>
        <v>v15</v>
      </c>
      <c r="E703" s="1" t="str">
        <f t="shared" si="43"/>
        <v>MLI-CZ15-v15</v>
      </c>
      <c r="F703" s="1">
        <v>322.71311999999995</v>
      </c>
    </row>
    <row r="704" spans="1:6" hidden="1" x14ac:dyDescent="0.35">
      <c r="A704" s="1" t="s">
        <v>1266</v>
      </c>
      <c r="B704" s="1" t="str">
        <f t="shared" si="40"/>
        <v>MLI</v>
      </c>
      <c r="C704" s="1" t="str">
        <f t="shared" si="41"/>
        <v>CZ16</v>
      </c>
      <c r="D704" s="1" t="str">
        <f t="shared" si="42"/>
        <v>v03</v>
      </c>
      <c r="E704" s="1" t="str">
        <f t="shared" si="43"/>
        <v>MLI-CZ16-v03</v>
      </c>
      <c r="F704" s="1">
        <v>229.25588624999997</v>
      </c>
    </row>
    <row r="705" spans="1:6" hidden="1" x14ac:dyDescent="0.35">
      <c r="A705" s="1" t="s">
        <v>1267</v>
      </c>
      <c r="B705" s="1" t="str">
        <f t="shared" si="40"/>
        <v>MLI</v>
      </c>
      <c r="C705" s="1" t="str">
        <f t="shared" si="41"/>
        <v>CZ16</v>
      </c>
      <c r="D705" s="1" t="str">
        <f t="shared" si="42"/>
        <v>v07</v>
      </c>
      <c r="E705" s="1" t="str">
        <f t="shared" si="43"/>
        <v>MLI-CZ16-v07</v>
      </c>
      <c r="F705" s="1">
        <v>225.03431091666667</v>
      </c>
    </row>
    <row r="706" spans="1:6" hidden="1" x14ac:dyDescent="0.35">
      <c r="A706" s="1" t="s">
        <v>1268</v>
      </c>
      <c r="B706" s="1" t="str">
        <f t="shared" si="40"/>
        <v>MLI</v>
      </c>
      <c r="C706" s="1" t="str">
        <f t="shared" si="41"/>
        <v>CZ16</v>
      </c>
      <c r="D706" s="1" t="str">
        <f t="shared" si="42"/>
        <v>v11</v>
      </c>
      <c r="E706" s="1" t="str">
        <f t="shared" si="43"/>
        <v>MLI-CZ16-v11</v>
      </c>
      <c r="F706" s="1">
        <v>185.14797383333331</v>
      </c>
    </row>
    <row r="707" spans="1:6" hidden="1" x14ac:dyDescent="0.35">
      <c r="A707" s="1" t="s">
        <v>1269</v>
      </c>
      <c r="B707" s="1" t="str">
        <f t="shared" si="40"/>
        <v>MLI</v>
      </c>
      <c r="C707" s="1" t="str">
        <f t="shared" si="41"/>
        <v>CZ16</v>
      </c>
      <c r="D707" s="1" t="str">
        <f t="shared" si="42"/>
        <v>v15</v>
      </c>
      <c r="E707" s="1" t="str">
        <f t="shared" si="43"/>
        <v>MLI-CZ16-v15</v>
      </c>
      <c r="F707" s="1">
        <v>183.43256550000004</v>
      </c>
    </row>
    <row r="708" spans="1:6" hidden="1" x14ac:dyDescent="0.35">
      <c r="A708" s="1" t="s">
        <v>1270</v>
      </c>
      <c r="B708" s="1" t="str">
        <f t="shared" si="40"/>
        <v>Mtl</v>
      </c>
      <c r="C708" s="1" t="str">
        <f t="shared" si="41"/>
        <v>CZ01</v>
      </c>
      <c r="D708" s="1" t="str">
        <f t="shared" si="42"/>
        <v>v03</v>
      </c>
      <c r="E708" s="1" t="str">
        <f t="shared" si="43"/>
        <v>Mtl-CZ01-v03</v>
      </c>
      <c r="F708" s="1">
        <v>47.715301500000002</v>
      </c>
    </row>
    <row r="709" spans="1:6" hidden="1" x14ac:dyDescent="0.35">
      <c r="A709" s="1" t="s">
        <v>1271</v>
      </c>
      <c r="B709" s="1" t="str">
        <f t="shared" ref="B709:B772" si="44">LEFT(A709,3)</f>
        <v>Mtl</v>
      </c>
      <c r="C709" s="1" t="str">
        <f t="shared" ref="C709:C772" si="45">"CZ"&amp;MID(A709,6,2)</f>
        <v>CZ01</v>
      </c>
      <c r="D709" s="1" t="str">
        <f t="shared" ref="D709:D772" si="46">MID(A709,8,3)</f>
        <v>v07</v>
      </c>
      <c r="E709" s="1" t="str">
        <f t="shared" ref="E709:E772" si="47">CONCATENATE(B709,"-",C709,"-",D709)</f>
        <v>Mtl-CZ01-v07</v>
      </c>
      <c r="F709" s="1">
        <v>47.715301500000002</v>
      </c>
    </row>
    <row r="710" spans="1:6" hidden="1" x14ac:dyDescent="0.35">
      <c r="A710" s="1" t="s">
        <v>1272</v>
      </c>
      <c r="B710" s="1" t="str">
        <f t="shared" si="44"/>
        <v>Mtl</v>
      </c>
      <c r="C710" s="1" t="str">
        <f t="shared" si="45"/>
        <v>CZ01</v>
      </c>
      <c r="D710" s="1" t="str">
        <f t="shared" si="46"/>
        <v>v11</v>
      </c>
      <c r="E710" s="1" t="str">
        <f t="shared" si="47"/>
        <v>Mtl-CZ01-v11</v>
      </c>
      <c r="F710" s="1">
        <v>47.535617833333312</v>
      </c>
    </row>
    <row r="711" spans="1:6" hidden="1" x14ac:dyDescent="0.35">
      <c r="A711" s="1" t="s">
        <v>1273</v>
      </c>
      <c r="B711" s="1" t="str">
        <f t="shared" si="44"/>
        <v>Mtl</v>
      </c>
      <c r="C711" s="1" t="str">
        <f t="shared" si="45"/>
        <v>CZ01</v>
      </c>
      <c r="D711" s="1" t="str">
        <f t="shared" si="46"/>
        <v>v15</v>
      </c>
      <c r="E711" s="1" t="str">
        <f t="shared" si="47"/>
        <v>Mtl-CZ01-v15</v>
      </c>
      <c r="F711" s="1">
        <v>40.799888500000009</v>
      </c>
    </row>
    <row r="712" spans="1:6" hidden="1" x14ac:dyDescent="0.35">
      <c r="A712" s="1" t="s">
        <v>1274</v>
      </c>
      <c r="B712" s="1" t="str">
        <f t="shared" si="44"/>
        <v>Mtl</v>
      </c>
      <c r="C712" s="1" t="str">
        <f t="shared" si="45"/>
        <v>CZ02</v>
      </c>
      <c r="D712" s="1" t="str">
        <f t="shared" si="46"/>
        <v>v03</v>
      </c>
      <c r="E712" s="1" t="str">
        <f t="shared" si="47"/>
        <v>Mtl-CZ02-v03</v>
      </c>
      <c r="F712" s="1">
        <v>43.089768550000002</v>
      </c>
    </row>
    <row r="713" spans="1:6" hidden="1" x14ac:dyDescent="0.35">
      <c r="A713" s="1" t="s">
        <v>1275</v>
      </c>
      <c r="B713" s="1" t="str">
        <f t="shared" si="44"/>
        <v>Mtl</v>
      </c>
      <c r="C713" s="1" t="str">
        <f t="shared" si="45"/>
        <v>CZ02</v>
      </c>
      <c r="D713" s="1" t="str">
        <f t="shared" si="46"/>
        <v>v07</v>
      </c>
      <c r="E713" s="1" t="str">
        <f t="shared" si="47"/>
        <v>Mtl-CZ02-v07</v>
      </c>
      <c r="F713" s="1">
        <v>43.089768550000002</v>
      </c>
    </row>
    <row r="714" spans="1:6" hidden="1" x14ac:dyDescent="0.35">
      <c r="A714" s="1" t="s">
        <v>1276</v>
      </c>
      <c r="B714" s="1" t="str">
        <f t="shared" si="44"/>
        <v>Mtl</v>
      </c>
      <c r="C714" s="1" t="str">
        <f t="shared" si="45"/>
        <v>CZ02</v>
      </c>
      <c r="D714" s="1" t="str">
        <f t="shared" si="46"/>
        <v>v11</v>
      </c>
      <c r="E714" s="1" t="str">
        <f t="shared" si="47"/>
        <v>Mtl-CZ02-v11</v>
      </c>
      <c r="F714" s="1">
        <v>41.935200083333335</v>
      </c>
    </row>
    <row r="715" spans="1:6" hidden="1" x14ac:dyDescent="0.35">
      <c r="A715" s="1" t="s">
        <v>1277</v>
      </c>
      <c r="B715" s="1" t="str">
        <f t="shared" si="44"/>
        <v>Mtl</v>
      </c>
      <c r="C715" s="1" t="str">
        <f t="shared" si="45"/>
        <v>CZ02</v>
      </c>
      <c r="D715" s="1" t="str">
        <f t="shared" si="46"/>
        <v>v15</v>
      </c>
      <c r="E715" s="1" t="str">
        <f t="shared" si="47"/>
        <v>Mtl-CZ02-v15</v>
      </c>
      <c r="F715" s="1">
        <v>35.423960016666676</v>
      </c>
    </row>
    <row r="716" spans="1:6" hidden="1" x14ac:dyDescent="0.35">
      <c r="A716" s="1" t="s">
        <v>1278</v>
      </c>
      <c r="B716" s="1" t="str">
        <f t="shared" si="44"/>
        <v>Mtl</v>
      </c>
      <c r="C716" s="1" t="str">
        <f t="shared" si="45"/>
        <v>CZ03</v>
      </c>
      <c r="D716" s="1" t="str">
        <f t="shared" si="46"/>
        <v>v03</v>
      </c>
      <c r="E716" s="1" t="str">
        <f t="shared" si="47"/>
        <v>Mtl-CZ03-v03</v>
      </c>
      <c r="F716" s="1">
        <v>51.123421</v>
      </c>
    </row>
    <row r="717" spans="1:6" hidden="1" x14ac:dyDescent="0.35">
      <c r="A717" s="1" t="s">
        <v>1279</v>
      </c>
      <c r="B717" s="1" t="str">
        <f t="shared" si="44"/>
        <v>Mtl</v>
      </c>
      <c r="C717" s="1" t="str">
        <f t="shared" si="45"/>
        <v>CZ03</v>
      </c>
      <c r="D717" s="1" t="str">
        <f t="shared" si="46"/>
        <v>v07</v>
      </c>
      <c r="E717" s="1" t="str">
        <f t="shared" si="47"/>
        <v>Mtl-CZ03-v07</v>
      </c>
      <c r="F717" s="1">
        <v>51.123421</v>
      </c>
    </row>
    <row r="718" spans="1:6" hidden="1" x14ac:dyDescent="0.35">
      <c r="A718" s="1" t="s">
        <v>1280</v>
      </c>
      <c r="B718" s="1" t="str">
        <f t="shared" si="44"/>
        <v>Mtl</v>
      </c>
      <c r="C718" s="1" t="str">
        <f t="shared" si="45"/>
        <v>CZ03</v>
      </c>
      <c r="D718" s="1" t="str">
        <f t="shared" si="46"/>
        <v>v11</v>
      </c>
      <c r="E718" s="1" t="str">
        <f t="shared" si="47"/>
        <v>Mtl-CZ03-v11</v>
      </c>
      <c r="F718" s="1">
        <v>49.991846500000015</v>
      </c>
    </row>
    <row r="719" spans="1:6" hidden="1" x14ac:dyDescent="0.35">
      <c r="A719" s="1" t="s">
        <v>1281</v>
      </c>
      <c r="B719" s="1" t="str">
        <f t="shared" si="44"/>
        <v>Mtl</v>
      </c>
      <c r="C719" s="1" t="str">
        <f t="shared" si="45"/>
        <v>CZ03</v>
      </c>
      <c r="D719" s="1" t="str">
        <f t="shared" si="46"/>
        <v>v15</v>
      </c>
      <c r="E719" s="1" t="str">
        <f t="shared" si="47"/>
        <v>Mtl-CZ03-v15</v>
      </c>
      <c r="F719" s="1">
        <v>42.49809208333334</v>
      </c>
    </row>
    <row r="720" spans="1:6" hidden="1" x14ac:dyDescent="0.35">
      <c r="A720" s="1" t="s">
        <v>1282</v>
      </c>
      <c r="B720" s="1" t="str">
        <f t="shared" si="44"/>
        <v>Mtl</v>
      </c>
      <c r="C720" s="1" t="str">
        <f t="shared" si="45"/>
        <v>CZ04</v>
      </c>
      <c r="D720" s="1" t="str">
        <f t="shared" si="46"/>
        <v>v03</v>
      </c>
      <c r="E720" s="1" t="str">
        <f t="shared" si="47"/>
        <v>Mtl-CZ04-v03</v>
      </c>
      <c r="F720" s="1">
        <v>44.581367491666676</v>
      </c>
    </row>
    <row r="721" spans="1:6" hidden="1" x14ac:dyDescent="0.35">
      <c r="A721" s="1" t="s">
        <v>1283</v>
      </c>
      <c r="B721" s="1" t="str">
        <f t="shared" si="44"/>
        <v>Mtl</v>
      </c>
      <c r="C721" s="1" t="str">
        <f t="shared" si="45"/>
        <v>CZ04</v>
      </c>
      <c r="D721" s="1" t="str">
        <f t="shared" si="46"/>
        <v>v07</v>
      </c>
      <c r="E721" s="1" t="str">
        <f t="shared" si="47"/>
        <v>Mtl-CZ04-v07</v>
      </c>
      <c r="F721" s="1">
        <v>44.581367491666676</v>
      </c>
    </row>
    <row r="722" spans="1:6" hidden="1" x14ac:dyDescent="0.35">
      <c r="A722" s="1" t="s">
        <v>1284</v>
      </c>
      <c r="B722" s="1" t="str">
        <f t="shared" si="44"/>
        <v>Mtl</v>
      </c>
      <c r="C722" s="1" t="str">
        <f t="shared" si="45"/>
        <v>CZ04</v>
      </c>
      <c r="D722" s="1" t="str">
        <f t="shared" si="46"/>
        <v>v11</v>
      </c>
      <c r="E722" s="1" t="str">
        <f t="shared" si="47"/>
        <v>Mtl-CZ04-v11</v>
      </c>
      <c r="F722" s="1">
        <v>42.569536966666661</v>
      </c>
    </row>
    <row r="723" spans="1:6" hidden="1" x14ac:dyDescent="0.35">
      <c r="A723" s="1" t="s">
        <v>1285</v>
      </c>
      <c r="B723" s="1" t="str">
        <f t="shared" si="44"/>
        <v>Mtl</v>
      </c>
      <c r="C723" s="1" t="str">
        <f t="shared" si="45"/>
        <v>CZ04</v>
      </c>
      <c r="D723" s="1" t="str">
        <f t="shared" si="46"/>
        <v>v15</v>
      </c>
      <c r="E723" s="1" t="str">
        <f t="shared" si="47"/>
        <v>Mtl-CZ04-v15</v>
      </c>
      <c r="F723" s="1">
        <v>36.019783941666667</v>
      </c>
    </row>
    <row r="724" spans="1:6" hidden="1" x14ac:dyDescent="0.35">
      <c r="A724" s="1" t="s">
        <v>1286</v>
      </c>
      <c r="B724" s="1" t="str">
        <f t="shared" si="44"/>
        <v>Mtl</v>
      </c>
      <c r="C724" s="1" t="str">
        <f t="shared" si="45"/>
        <v>CZ05</v>
      </c>
      <c r="D724" s="1" t="str">
        <f t="shared" si="46"/>
        <v>v03</v>
      </c>
      <c r="E724" s="1" t="str">
        <f t="shared" si="47"/>
        <v>Mtl-CZ05-v03</v>
      </c>
      <c r="F724" s="1">
        <v>50.696096916666683</v>
      </c>
    </row>
    <row r="725" spans="1:6" hidden="1" x14ac:dyDescent="0.35">
      <c r="A725" s="1" t="s">
        <v>1287</v>
      </c>
      <c r="B725" s="1" t="str">
        <f t="shared" si="44"/>
        <v>Mtl</v>
      </c>
      <c r="C725" s="1" t="str">
        <f t="shared" si="45"/>
        <v>CZ05</v>
      </c>
      <c r="D725" s="1" t="str">
        <f t="shared" si="46"/>
        <v>v07</v>
      </c>
      <c r="E725" s="1" t="str">
        <f t="shared" si="47"/>
        <v>Mtl-CZ05-v07</v>
      </c>
      <c r="F725" s="1">
        <v>50.696096916666683</v>
      </c>
    </row>
    <row r="726" spans="1:6" hidden="1" x14ac:dyDescent="0.35">
      <c r="A726" s="1" t="s">
        <v>1288</v>
      </c>
      <c r="B726" s="1" t="str">
        <f t="shared" si="44"/>
        <v>Mtl</v>
      </c>
      <c r="C726" s="1" t="str">
        <f t="shared" si="45"/>
        <v>CZ05</v>
      </c>
      <c r="D726" s="1" t="str">
        <f t="shared" si="46"/>
        <v>v11</v>
      </c>
      <c r="E726" s="1" t="str">
        <f t="shared" si="47"/>
        <v>Mtl-CZ05-v11</v>
      </c>
      <c r="F726" s="1">
        <v>49.497974750000004</v>
      </c>
    </row>
    <row r="727" spans="1:6" hidden="1" x14ac:dyDescent="0.35">
      <c r="A727" s="1" t="s">
        <v>1289</v>
      </c>
      <c r="B727" s="1" t="str">
        <f t="shared" si="44"/>
        <v>Mtl</v>
      </c>
      <c r="C727" s="1" t="str">
        <f t="shared" si="45"/>
        <v>CZ05</v>
      </c>
      <c r="D727" s="1" t="str">
        <f t="shared" si="46"/>
        <v>v15</v>
      </c>
      <c r="E727" s="1" t="str">
        <f t="shared" si="47"/>
        <v>Mtl-CZ05-v15</v>
      </c>
      <c r="F727" s="1">
        <v>42.13266466666667</v>
      </c>
    </row>
    <row r="728" spans="1:6" hidden="1" x14ac:dyDescent="0.35">
      <c r="A728" s="1" t="s">
        <v>1290</v>
      </c>
      <c r="B728" s="1" t="str">
        <f t="shared" si="44"/>
        <v>Mtl</v>
      </c>
      <c r="C728" s="1" t="str">
        <f t="shared" si="45"/>
        <v>CZ06</v>
      </c>
      <c r="D728" s="1" t="str">
        <f t="shared" si="46"/>
        <v>v03</v>
      </c>
      <c r="E728" s="1" t="str">
        <f t="shared" si="47"/>
        <v>Mtl-CZ06-v03</v>
      </c>
      <c r="F728" s="1">
        <v>52.899957083333334</v>
      </c>
    </row>
    <row r="729" spans="1:6" hidden="1" x14ac:dyDescent="0.35">
      <c r="A729" s="1" t="s">
        <v>1291</v>
      </c>
      <c r="B729" s="1" t="str">
        <f t="shared" si="44"/>
        <v>Mtl</v>
      </c>
      <c r="C729" s="1" t="str">
        <f t="shared" si="45"/>
        <v>CZ06</v>
      </c>
      <c r="D729" s="1" t="str">
        <f t="shared" si="46"/>
        <v>v07</v>
      </c>
      <c r="E729" s="1" t="str">
        <f t="shared" si="47"/>
        <v>Mtl-CZ06-v07</v>
      </c>
      <c r="F729" s="1">
        <v>52.899957083333334</v>
      </c>
    </row>
    <row r="730" spans="1:6" hidden="1" x14ac:dyDescent="0.35">
      <c r="A730" s="1" t="s">
        <v>1292</v>
      </c>
      <c r="B730" s="1" t="str">
        <f t="shared" si="44"/>
        <v>Mtl</v>
      </c>
      <c r="C730" s="1" t="str">
        <f t="shared" si="45"/>
        <v>CZ06</v>
      </c>
      <c r="D730" s="1" t="str">
        <f t="shared" si="46"/>
        <v>v11</v>
      </c>
      <c r="E730" s="1" t="str">
        <f t="shared" si="47"/>
        <v>Mtl-CZ06-v11</v>
      </c>
      <c r="F730" s="1">
        <v>51.384551166666661</v>
      </c>
    </row>
    <row r="731" spans="1:6" hidden="1" x14ac:dyDescent="0.35">
      <c r="A731" s="1" t="s">
        <v>1293</v>
      </c>
      <c r="B731" s="1" t="str">
        <f t="shared" si="44"/>
        <v>Mtl</v>
      </c>
      <c r="C731" s="1" t="str">
        <f t="shared" si="45"/>
        <v>CZ06</v>
      </c>
      <c r="D731" s="1" t="str">
        <f t="shared" si="46"/>
        <v>v15</v>
      </c>
      <c r="E731" s="1" t="str">
        <f t="shared" si="47"/>
        <v>Mtl-CZ06-v15</v>
      </c>
      <c r="F731" s="1">
        <v>44.108841250000005</v>
      </c>
    </row>
    <row r="732" spans="1:6" hidden="1" x14ac:dyDescent="0.35">
      <c r="A732" s="1" t="s">
        <v>1294</v>
      </c>
      <c r="B732" s="1" t="str">
        <f t="shared" si="44"/>
        <v>Mtl</v>
      </c>
      <c r="C732" s="1" t="str">
        <f t="shared" si="45"/>
        <v>CZ07</v>
      </c>
      <c r="D732" s="1" t="str">
        <f t="shared" si="46"/>
        <v>v03</v>
      </c>
      <c r="E732" s="1" t="str">
        <f t="shared" si="47"/>
        <v>Mtl-CZ07-v03</v>
      </c>
      <c r="F732" s="1">
        <v>52.003602666666673</v>
      </c>
    </row>
    <row r="733" spans="1:6" hidden="1" x14ac:dyDescent="0.35">
      <c r="A733" s="1" t="s">
        <v>1295</v>
      </c>
      <c r="B733" s="1" t="str">
        <f t="shared" si="44"/>
        <v>Mtl</v>
      </c>
      <c r="C733" s="1" t="str">
        <f t="shared" si="45"/>
        <v>CZ07</v>
      </c>
      <c r="D733" s="1" t="str">
        <f t="shared" si="46"/>
        <v>v07</v>
      </c>
      <c r="E733" s="1" t="str">
        <f t="shared" si="47"/>
        <v>Mtl-CZ07-v07</v>
      </c>
      <c r="F733" s="1">
        <v>52.003602666666673</v>
      </c>
    </row>
    <row r="734" spans="1:6" hidden="1" x14ac:dyDescent="0.35">
      <c r="A734" s="1" t="s">
        <v>1296</v>
      </c>
      <c r="B734" s="1" t="str">
        <f t="shared" si="44"/>
        <v>Mtl</v>
      </c>
      <c r="C734" s="1" t="str">
        <f t="shared" si="45"/>
        <v>CZ07</v>
      </c>
      <c r="D734" s="1" t="str">
        <f t="shared" si="46"/>
        <v>v11</v>
      </c>
      <c r="E734" s="1" t="str">
        <f t="shared" si="47"/>
        <v>Mtl-CZ07-v11</v>
      </c>
      <c r="F734" s="1">
        <v>50.724784500000005</v>
      </c>
    </row>
    <row r="735" spans="1:6" hidden="1" x14ac:dyDescent="0.35">
      <c r="A735" s="1" t="s">
        <v>1297</v>
      </c>
      <c r="B735" s="1" t="str">
        <f t="shared" si="44"/>
        <v>Mtl</v>
      </c>
      <c r="C735" s="1" t="str">
        <f t="shared" si="45"/>
        <v>CZ07</v>
      </c>
      <c r="D735" s="1" t="str">
        <f t="shared" si="46"/>
        <v>v15</v>
      </c>
      <c r="E735" s="1" t="str">
        <f t="shared" si="47"/>
        <v>Mtl-CZ07-v15</v>
      </c>
      <c r="F735" s="1">
        <v>43.547230083333339</v>
      </c>
    </row>
    <row r="736" spans="1:6" hidden="1" x14ac:dyDescent="0.35">
      <c r="A736" s="1" t="s">
        <v>1298</v>
      </c>
      <c r="B736" s="1" t="str">
        <f t="shared" si="44"/>
        <v>Mtl</v>
      </c>
      <c r="C736" s="1" t="str">
        <f t="shared" si="45"/>
        <v>CZ08</v>
      </c>
      <c r="D736" s="1" t="str">
        <f t="shared" si="46"/>
        <v>v03</v>
      </c>
      <c r="E736" s="1" t="str">
        <f t="shared" si="47"/>
        <v>Mtl-CZ08-v03</v>
      </c>
      <c r="F736" s="1">
        <v>45.320508191666676</v>
      </c>
    </row>
    <row r="737" spans="1:6" hidden="1" x14ac:dyDescent="0.35">
      <c r="A737" s="1" t="s">
        <v>1299</v>
      </c>
      <c r="B737" s="1" t="str">
        <f t="shared" si="44"/>
        <v>Mtl</v>
      </c>
      <c r="C737" s="1" t="str">
        <f t="shared" si="45"/>
        <v>CZ08</v>
      </c>
      <c r="D737" s="1" t="str">
        <f t="shared" si="46"/>
        <v>v07</v>
      </c>
      <c r="E737" s="1" t="str">
        <f t="shared" si="47"/>
        <v>Mtl-CZ08-v07</v>
      </c>
      <c r="F737" s="1">
        <v>45.320508191666676</v>
      </c>
    </row>
    <row r="738" spans="1:6" hidden="1" x14ac:dyDescent="0.35">
      <c r="A738" s="1" t="s">
        <v>1300</v>
      </c>
      <c r="B738" s="1" t="str">
        <f t="shared" si="44"/>
        <v>Mtl</v>
      </c>
      <c r="C738" s="1" t="str">
        <f t="shared" si="45"/>
        <v>CZ08</v>
      </c>
      <c r="D738" s="1" t="str">
        <f t="shared" si="46"/>
        <v>v11</v>
      </c>
      <c r="E738" s="1" t="str">
        <f t="shared" si="47"/>
        <v>Mtl-CZ08-v11</v>
      </c>
      <c r="F738" s="1">
        <v>43.290923791666664</v>
      </c>
    </row>
    <row r="739" spans="1:6" hidden="1" x14ac:dyDescent="0.35">
      <c r="A739" s="1" t="s">
        <v>1301</v>
      </c>
      <c r="B739" s="1" t="str">
        <f t="shared" si="44"/>
        <v>Mtl</v>
      </c>
      <c r="C739" s="1" t="str">
        <f t="shared" si="45"/>
        <v>CZ08</v>
      </c>
      <c r="D739" s="1" t="str">
        <f t="shared" si="46"/>
        <v>v15</v>
      </c>
      <c r="E739" s="1" t="str">
        <f t="shared" si="47"/>
        <v>Mtl-CZ08-v15</v>
      </c>
      <c r="F739" s="1">
        <v>36.835629424999993</v>
      </c>
    </row>
    <row r="740" spans="1:6" hidden="1" x14ac:dyDescent="0.35">
      <c r="A740" s="1" t="s">
        <v>1302</v>
      </c>
      <c r="B740" s="1" t="str">
        <f t="shared" si="44"/>
        <v>Mtl</v>
      </c>
      <c r="C740" s="1" t="str">
        <f t="shared" si="45"/>
        <v>CZ09</v>
      </c>
      <c r="D740" s="1" t="str">
        <f t="shared" si="46"/>
        <v>v03</v>
      </c>
      <c r="E740" s="1" t="str">
        <f t="shared" si="47"/>
        <v>Mtl-CZ09-v03</v>
      </c>
      <c r="F740" s="1">
        <v>54.118557425000006</v>
      </c>
    </row>
    <row r="741" spans="1:6" hidden="1" x14ac:dyDescent="0.35">
      <c r="A741" s="1" t="s">
        <v>1303</v>
      </c>
      <c r="B741" s="1" t="str">
        <f t="shared" si="44"/>
        <v>Mtl</v>
      </c>
      <c r="C741" s="1" t="str">
        <f t="shared" si="45"/>
        <v>CZ09</v>
      </c>
      <c r="D741" s="1" t="str">
        <f t="shared" si="46"/>
        <v>v07</v>
      </c>
      <c r="E741" s="1" t="str">
        <f t="shared" si="47"/>
        <v>Mtl-CZ09-v07</v>
      </c>
      <c r="F741" s="1">
        <v>54.118557425000006</v>
      </c>
    </row>
    <row r="742" spans="1:6" hidden="1" x14ac:dyDescent="0.35">
      <c r="A742" s="1" t="s">
        <v>1304</v>
      </c>
      <c r="B742" s="1" t="str">
        <f t="shared" si="44"/>
        <v>Mtl</v>
      </c>
      <c r="C742" s="1" t="str">
        <f t="shared" si="45"/>
        <v>CZ09</v>
      </c>
      <c r="D742" s="1" t="str">
        <f t="shared" si="46"/>
        <v>v11</v>
      </c>
      <c r="E742" s="1" t="str">
        <f t="shared" si="47"/>
        <v>Mtl-CZ09-v11</v>
      </c>
      <c r="F742" s="1">
        <v>51.637081941666672</v>
      </c>
    </row>
    <row r="743" spans="1:6" hidden="1" x14ac:dyDescent="0.35">
      <c r="A743" s="1" t="s">
        <v>1305</v>
      </c>
      <c r="B743" s="1" t="str">
        <f t="shared" si="44"/>
        <v>Mtl</v>
      </c>
      <c r="C743" s="1" t="str">
        <f t="shared" si="45"/>
        <v>CZ09</v>
      </c>
      <c r="D743" s="1" t="str">
        <f t="shared" si="46"/>
        <v>v15</v>
      </c>
      <c r="E743" s="1" t="str">
        <f t="shared" si="47"/>
        <v>Mtl-CZ09-v15</v>
      </c>
      <c r="F743" s="1">
        <v>44.445164024999983</v>
      </c>
    </row>
    <row r="744" spans="1:6" hidden="1" x14ac:dyDescent="0.35">
      <c r="A744" s="1" t="s">
        <v>1306</v>
      </c>
      <c r="B744" s="1" t="str">
        <f t="shared" si="44"/>
        <v>Mtl</v>
      </c>
      <c r="C744" s="1" t="str">
        <f t="shared" si="45"/>
        <v>CZ10</v>
      </c>
      <c r="D744" s="1" t="str">
        <f t="shared" si="46"/>
        <v>v03</v>
      </c>
      <c r="E744" s="1" t="str">
        <f t="shared" si="47"/>
        <v>Mtl-CZ10-v03</v>
      </c>
      <c r="F744" s="1">
        <v>49.970486858333324</v>
      </c>
    </row>
    <row r="745" spans="1:6" hidden="1" x14ac:dyDescent="0.35">
      <c r="A745" s="1" t="s">
        <v>1307</v>
      </c>
      <c r="B745" s="1" t="str">
        <f t="shared" si="44"/>
        <v>Mtl</v>
      </c>
      <c r="C745" s="1" t="str">
        <f t="shared" si="45"/>
        <v>CZ10</v>
      </c>
      <c r="D745" s="1" t="str">
        <f t="shared" si="46"/>
        <v>v07</v>
      </c>
      <c r="E745" s="1" t="str">
        <f t="shared" si="47"/>
        <v>Mtl-CZ10-v07</v>
      </c>
      <c r="F745" s="1">
        <v>49.970486858333324</v>
      </c>
    </row>
    <row r="746" spans="1:6" hidden="1" x14ac:dyDescent="0.35">
      <c r="A746" s="1" t="s">
        <v>1308</v>
      </c>
      <c r="B746" s="1" t="str">
        <f t="shared" si="44"/>
        <v>Mtl</v>
      </c>
      <c r="C746" s="1" t="str">
        <f t="shared" si="45"/>
        <v>CZ10</v>
      </c>
      <c r="D746" s="1" t="str">
        <f t="shared" si="46"/>
        <v>v11</v>
      </c>
      <c r="E746" s="1" t="str">
        <f t="shared" si="47"/>
        <v>Mtl-CZ10-v11</v>
      </c>
      <c r="F746" s="1">
        <v>48.537100108333327</v>
      </c>
    </row>
    <row r="747" spans="1:6" hidden="1" x14ac:dyDescent="0.35">
      <c r="A747" s="1" t="s">
        <v>1309</v>
      </c>
      <c r="B747" s="1" t="str">
        <f t="shared" si="44"/>
        <v>Mtl</v>
      </c>
      <c r="C747" s="1" t="str">
        <f t="shared" si="45"/>
        <v>CZ10</v>
      </c>
      <c r="D747" s="1" t="str">
        <f t="shared" si="46"/>
        <v>v15</v>
      </c>
      <c r="E747" s="1" t="str">
        <f t="shared" si="47"/>
        <v>Mtl-CZ10-v15</v>
      </c>
      <c r="F747" s="1">
        <v>41.439844933333333</v>
      </c>
    </row>
    <row r="748" spans="1:6" hidden="1" x14ac:dyDescent="0.35">
      <c r="A748" s="1" t="s">
        <v>1310</v>
      </c>
      <c r="B748" s="1" t="str">
        <f t="shared" si="44"/>
        <v>Mtl</v>
      </c>
      <c r="C748" s="1" t="str">
        <f t="shared" si="45"/>
        <v>CZ11</v>
      </c>
      <c r="D748" s="1" t="str">
        <f t="shared" si="46"/>
        <v>v03</v>
      </c>
      <c r="E748" s="1" t="str">
        <f t="shared" si="47"/>
        <v>Mtl-CZ11-v03</v>
      </c>
      <c r="F748" s="1">
        <v>54.637574925000003</v>
      </c>
    </row>
    <row r="749" spans="1:6" hidden="1" x14ac:dyDescent="0.35">
      <c r="A749" s="1" t="s">
        <v>1311</v>
      </c>
      <c r="B749" s="1" t="str">
        <f t="shared" si="44"/>
        <v>Mtl</v>
      </c>
      <c r="C749" s="1" t="str">
        <f t="shared" si="45"/>
        <v>CZ11</v>
      </c>
      <c r="D749" s="1" t="str">
        <f t="shared" si="46"/>
        <v>v07</v>
      </c>
      <c r="E749" s="1" t="str">
        <f t="shared" si="47"/>
        <v>Mtl-CZ11-v07</v>
      </c>
      <c r="F749" s="1">
        <v>54.637574925000003</v>
      </c>
    </row>
    <row r="750" spans="1:6" hidden="1" x14ac:dyDescent="0.35">
      <c r="A750" s="1" t="s">
        <v>1312</v>
      </c>
      <c r="B750" s="1" t="str">
        <f t="shared" si="44"/>
        <v>Mtl</v>
      </c>
      <c r="C750" s="1" t="str">
        <f t="shared" si="45"/>
        <v>CZ11</v>
      </c>
      <c r="D750" s="1" t="str">
        <f t="shared" si="46"/>
        <v>v11</v>
      </c>
      <c r="E750" s="1" t="str">
        <f t="shared" si="47"/>
        <v>Mtl-CZ11-v11</v>
      </c>
      <c r="F750" s="1">
        <v>52.216777508333323</v>
      </c>
    </row>
    <row r="751" spans="1:6" hidden="1" x14ac:dyDescent="0.35">
      <c r="A751" s="1" t="s">
        <v>1313</v>
      </c>
      <c r="B751" s="1" t="str">
        <f t="shared" si="44"/>
        <v>Mtl</v>
      </c>
      <c r="C751" s="1" t="str">
        <f t="shared" si="45"/>
        <v>CZ11</v>
      </c>
      <c r="D751" s="1" t="str">
        <f t="shared" si="46"/>
        <v>v15</v>
      </c>
      <c r="E751" s="1" t="str">
        <f t="shared" si="47"/>
        <v>Mtl-CZ11-v15</v>
      </c>
      <c r="F751" s="1">
        <v>44.198530016666666</v>
      </c>
    </row>
    <row r="752" spans="1:6" hidden="1" x14ac:dyDescent="0.35">
      <c r="A752" s="1" t="s">
        <v>1314</v>
      </c>
      <c r="B752" s="1" t="str">
        <f t="shared" si="44"/>
        <v>Mtl</v>
      </c>
      <c r="C752" s="1" t="str">
        <f t="shared" si="45"/>
        <v>CZ12</v>
      </c>
      <c r="D752" s="1" t="str">
        <f t="shared" si="46"/>
        <v>v03</v>
      </c>
      <c r="E752" s="1" t="str">
        <f t="shared" si="47"/>
        <v>Mtl-CZ12-v03</v>
      </c>
      <c r="F752" s="1">
        <v>50.605552516666656</v>
      </c>
    </row>
    <row r="753" spans="1:6" hidden="1" x14ac:dyDescent="0.35">
      <c r="A753" s="1" t="s">
        <v>1315</v>
      </c>
      <c r="B753" s="1" t="str">
        <f t="shared" si="44"/>
        <v>Mtl</v>
      </c>
      <c r="C753" s="1" t="str">
        <f t="shared" si="45"/>
        <v>CZ12</v>
      </c>
      <c r="D753" s="1" t="str">
        <f t="shared" si="46"/>
        <v>v07</v>
      </c>
      <c r="E753" s="1" t="str">
        <f t="shared" si="47"/>
        <v>Mtl-CZ12-v07</v>
      </c>
      <c r="F753" s="1">
        <v>50.605552516666656</v>
      </c>
    </row>
    <row r="754" spans="1:6" hidden="1" x14ac:dyDescent="0.35">
      <c r="A754" s="1" t="s">
        <v>1316</v>
      </c>
      <c r="B754" s="1" t="str">
        <f t="shared" si="44"/>
        <v>Mtl</v>
      </c>
      <c r="C754" s="1" t="str">
        <f t="shared" si="45"/>
        <v>CZ12</v>
      </c>
      <c r="D754" s="1" t="str">
        <f t="shared" si="46"/>
        <v>v11</v>
      </c>
      <c r="E754" s="1" t="str">
        <f t="shared" si="47"/>
        <v>Mtl-CZ12-v11</v>
      </c>
      <c r="F754" s="1">
        <v>49.155490016666676</v>
      </c>
    </row>
    <row r="755" spans="1:6" hidden="1" x14ac:dyDescent="0.35">
      <c r="A755" s="1" t="s">
        <v>1317</v>
      </c>
      <c r="B755" s="1" t="str">
        <f t="shared" si="44"/>
        <v>Mtl</v>
      </c>
      <c r="C755" s="1" t="str">
        <f t="shared" si="45"/>
        <v>CZ12</v>
      </c>
      <c r="D755" s="1" t="str">
        <f t="shared" si="46"/>
        <v>v15</v>
      </c>
      <c r="E755" s="1" t="str">
        <f t="shared" si="47"/>
        <v>Mtl-CZ12-v15</v>
      </c>
      <c r="F755" s="1">
        <v>41.711248991666672</v>
      </c>
    </row>
    <row r="756" spans="1:6" hidden="1" x14ac:dyDescent="0.35">
      <c r="A756" s="1" t="s">
        <v>1318</v>
      </c>
      <c r="B756" s="1" t="str">
        <f t="shared" si="44"/>
        <v>Mtl</v>
      </c>
      <c r="C756" s="1" t="str">
        <f t="shared" si="45"/>
        <v>CZ13</v>
      </c>
      <c r="D756" s="1" t="str">
        <f t="shared" si="46"/>
        <v>v03</v>
      </c>
      <c r="E756" s="1" t="str">
        <f t="shared" si="47"/>
        <v>Mtl-CZ13-v03</v>
      </c>
      <c r="F756" s="1">
        <v>55.755037108333333</v>
      </c>
    </row>
    <row r="757" spans="1:6" hidden="1" x14ac:dyDescent="0.35">
      <c r="A757" s="1" t="s">
        <v>1319</v>
      </c>
      <c r="B757" s="1" t="str">
        <f t="shared" si="44"/>
        <v>Mtl</v>
      </c>
      <c r="C757" s="1" t="str">
        <f t="shared" si="45"/>
        <v>CZ13</v>
      </c>
      <c r="D757" s="1" t="str">
        <f t="shared" si="46"/>
        <v>v07</v>
      </c>
      <c r="E757" s="1" t="str">
        <f t="shared" si="47"/>
        <v>Mtl-CZ13-v07</v>
      </c>
      <c r="F757" s="1">
        <v>55.755037108333333</v>
      </c>
    </row>
    <row r="758" spans="1:6" hidden="1" x14ac:dyDescent="0.35">
      <c r="A758" s="1" t="s">
        <v>1320</v>
      </c>
      <c r="B758" s="1" t="str">
        <f t="shared" si="44"/>
        <v>Mtl</v>
      </c>
      <c r="C758" s="1" t="str">
        <f t="shared" si="45"/>
        <v>CZ13</v>
      </c>
      <c r="D758" s="1" t="str">
        <f t="shared" si="46"/>
        <v>v11</v>
      </c>
      <c r="E758" s="1" t="str">
        <f t="shared" si="47"/>
        <v>Mtl-CZ13-v11</v>
      </c>
      <c r="F758" s="1">
        <v>54.126023358333335</v>
      </c>
    </row>
    <row r="759" spans="1:6" hidden="1" x14ac:dyDescent="0.35">
      <c r="A759" s="1" t="s">
        <v>1321</v>
      </c>
      <c r="B759" s="1" t="str">
        <f t="shared" si="44"/>
        <v>Mtl</v>
      </c>
      <c r="C759" s="1" t="str">
        <f t="shared" si="45"/>
        <v>CZ13</v>
      </c>
      <c r="D759" s="1" t="str">
        <f t="shared" si="46"/>
        <v>v15</v>
      </c>
      <c r="E759" s="1" t="str">
        <f t="shared" si="47"/>
        <v>Mtl-CZ13-v15</v>
      </c>
      <c r="F759" s="1">
        <v>46.182996625000008</v>
      </c>
    </row>
    <row r="760" spans="1:6" hidden="1" x14ac:dyDescent="0.35">
      <c r="A760" s="1" t="s">
        <v>1322</v>
      </c>
      <c r="B760" s="1" t="str">
        <f t="shared" si="44"/>
        <v>Mtl</v>
      </c>
      <c r="C760" s="1" t="str">
        <f t="shared" si="45"/>
        <v>CZ14</v>
      </c>
      <c r="D760" s="1" t="str">
        <f t="shared" si="46"/>
        <v>v03</v>
      </c>
      <c r="E760" s="1" t="str">
        <f t="shared" si="47"/>
        <v>Mtl-CZ14-v03</v>
      </c>
      <c r="F760" s="1">
        <v>56.269391433333325</v>
      </c>
    </row>
    <row r="761" spans="1:6" hidden="1" x14ac:dyDescent="0.35">
      <c r="A761" s="1" t="s">
        <v>1323</v>
      </c>
      <c r="B761" s="1" t="str">
        <f t="shared" si="44"/>
        <v>Mtl</v>
      </c>
      <c r="C761" s="1" t="str">
        <f t="shared" si="45"/>
        <v>CZ14</v>
      </c>
      <c r="D761" s="1" t="str">
        <f t="shared" si="46"/>
        <v>v07</v>
      </c>
      <c r="E761" s="1" t="str">
        <f t="shared" si="47"/>
        <v>Mtl-CZ14-v07</v>
      </c>
      <c r="F761" s="1">
        <v>56.269391433333325</v>
      </c>
    </row>
    <row r="762" spans="1:6" hidden="1" x14ac:dyDescent="0.35">
      <c r="A762" s="1" t="s">
        <v>1324</v>
      </c>
      <c r="B762" s="1" t="str">
        <f t="shared" si="44"/>
        <v>Mtl</v>
      </c>
      <c r="C762" s="1" t="str">
        <f t="shared" si="45"/>
        <v>CZ14</v>
      </c>
      <c r="D762" s="1" t="str">
        <f t="shared" si="46"/>
        <v>v11</v>
      </c>
      <c r="E762" s="1" t="str">
        <f t="shared" si="47"/>
        <v>Mtl-CZ14-v11</v>
      </c>
      <c r="F762" s="1">
        <v>53.7277086</v>
      </c>
    </row>
    <row r="763" spans="1:6" hidden="1" x14ac:dyDescent="0.35">
      <c r="A763" s="1" t="s">
        <v>1325</v>
      </c>
      <c r="B763" s="1" t="str">
        <f t="shared" si="44"/>
        <v>Mtl</v>
      </c>
      <c r="C763" s="1" t="str">
        <f t="shared" si="45"/>
        <v>CZ14</v>
      </c>
      <c r="D763" s="1" t="str">
        <f t="shared" si="46"/>
        <v>v15</v>
      </c>
      <c r="E763" s="1" t="str">
        <f t="shared" si="47"/>
        <v>Mtl-CZ14-v15</v>
      </c>
      <c r="F763" s="1">
        <v>45.999886608333327</v>
      </c>
    </row>
    <row r="764" spans="1:6" hidden="1" x14ac:dyDescent="0.35">
      <c r="A764" s="1" t="s">
        <v>1326</v>
      </c>
      <c r="B764" s="1" t="str">
        <f t="shared" si="44"/>
        <v>Mtl</v>
      </c>
      <c r="C764" s="1" t="str">
        <f t="shared" si="45"/>
        <v>CZ15</v>
      </c>
      <c r="D764" s="1" t="str">
        <f t="shared" si="46"/>
        <v>v03</v>
      </c>
      <c r="E764" s="1" t="str">
        <f t="shared" si="47"/>
        <v>Mtl-CZ15-v03</v>
      </c>
      <c r="F764" s="1">
        <v>70.389320633333341</v>
      </c>
    </row>
    <row r="765" spans="1:6" hidden="1" x14ac:dyDescent="0.35">
      <c r="A765" s="1" t="s">
        <v>1327</v>
      </c>
      <c r="B765" s="1" t="str">
        <f t="shared" si="44"/>
        <v>Mtl</v>
      </c>
      <c r="C765" s="1" t="str">
        <f t="shared" si="45"/>
        <v>CZ15</v>
      </c>
      <c r="D765" s="1" t="str">
        <f t="shared" si="46"/>
        <v>v07</v>
      </c>
      <c r="E765" s="1" t="str">
        <f t="shared" si="47"/>
        <v>Mtl-CZ15-v07</v>
      </c>
      <c r="F765" s="1">
        <v>70.389320633333341</v>
      </c>
    </row>
    <row r="766" spans="1:6" hidden="1" x14ac:dyDescent="0.35">
      <c r="A766" s="1" t="s">
        <v>1328</v>
      </c>
      <c r="B766" s="1" t="str">
        <f t="shared" si="44"/>
        <v>Mtl</v>
      </c>
      <c r="C766" s="1" t="str">
        <f t="shared" si="45"/>
        <v>CZ15</v>
      </c>
      <c r="D766" s="1" t="str">
        <f t="shared" si="46"/>
        <v>v11</v>
      </c>
      <c r="E766" s="1" t="str">
        <f t="shared" si="47"/>
        <v>Mtl-CZ15-v11</v>
      </c>
      <c r="F766" s="1">
        <v>67.347812999999988</v>
      </c>
    </row>
    <row r="767" spans="1:6" hidden="1" x14ac:dyDescent="0.35">
      <c r="A767" s="1" t="s">
        <v>1329</v>
      </c>
      <c r="B767" s="1" t="str">
        <f t="shared" si="44"/>
        <v>Mtl</v>
      </c>
      <c r="C767" s="1" t="str">
        <f t="shared" si="45"/>
        <v>CZ15</v>
      </c>
      <c r="D767" s="1" t="str">
        <f t="shared" si="46"/>
        <v>v15</v>
      </c>
      <c r="E767" s="1" t="str">
        <f t="shared" si="47"/>
        <v>Mtl-CZ15-v15</v>
      </c>
      <c r="F767" s="1">
        <v>57.93509674166669</v>
      </c>
    </row>
    <row r="768" spans="1:6" hidden="1" x14ac:dyDescent="0.35">
      <c r="A768" s="1" t="s">
        <v>1330</v>
      </c>
      <c r="B768" s="1" t="str">
        <f t="shared" si="44"/>
        <v>Mtl</v>
      </c>
      <c r="C768" s="1" t="str">
        <f t="shared" si="45"/>
        <v>CZ16</v>
      </c>
      <c r="D768" s="1" t="str">
        <f t="shared" si="46"/>
        <v>v03</v>
      </c>
      <c r="E768" s="1" t="str">
        <f t="shared" si="47"/>
        <v>Mtl-CZ16-v03</v>
      </c>
      <c r="F768" s="1">
        <v>51.767875083333344</v>
      </c>
    </row>
    <row r="769" spans="1:6" hidden="1" x14ac:dyDescent="0.35">
      <c r="A769" s="1" t="s">
        <v>1331</v>
      </c>
      <c r="B769" s="1" t="str">
        <f t="shared" si="44"/>
        <v>Mtl</v>
      </c>
      <c r="C769" s="1" t="str">
        <f t="shared" si="45"/>
        <v>CZ16</v>
      </c>
      <c r="D769" s="1" t="str">
        <f t="shared" si="46"/>
        <v>v07</v>
      </c>
      <c r="E769" s="1" t="str">
        <f t="shared" si="47"/>
        <v>Mtl-CZ16-v07</v>
      </c>
      <c r="F769" s="1">
        <v>51.767875083333344</v>
      </c>
    </row>
    <row r="770" spans="1:6" hidden="1" x14ac:dyDescent="0.35">
      <c r="A770" s="1" t="s">
        <v>1332</v>
      </c>
      <c r="B770" s="1" t="str">
        <f t="shared" si="44"/>
        <v>Mtl</v>
      </c>
      <c r="C770" s="1" t="str">
        <f t="shared" si="45"/>
        <v>CZ16</v>
      </c>
      <c r="D770" s="1" t="str">
        <f t="shared" si="46"/>
        <v>v11</v>
      </c>
      <c r="E770" s="1" t="str">
        <f t="shared" si="47"/>
        <v>Mtl-CZ16-v11</v>
      </c>
      <c r="F770" s="1">
        <v>50.74766433333334</v>
      </c>
    </row>
    <row r="771" spans="1:6" hidden="1" x14ac:dyDescent="0.35">
      <c r="A771" s="1" t="s">
        <v>1333</v>
      </c>
      <c r="B771" s="1" t="str">
        <f t="shared" si="44"/>
        <v>Mtl</v>
      </c>
      <c r="C771" s="1" t="str">
        <f t="shared" si="45"/>
        <v>CZ16</v>
      </c>
      <c r="D771" s="1" t="str">
        <f t="shared" si="46"/>
        <v>v15</v>
      </c>
      <c r="E771" s="1" t="str">
        <f t="shared" si="47"/>
        <v>Mtl-CZ16-v15</v>
      </c>
      <c r="F771" s="1">
        <v>42.622860250000002</v>
      </c>
    </row>
    <row r="772" spans="1:6" hidden="1" x14ac:dyDescent="0.35">
      <c r="A772" s="1" t="s">
        <v>1334</v>
      </c>
      <c r="B772" s="1" t="str">
        <f t="shared" si="44"/>
        <v>Nrs</v>
      </c>
      <c r="C772" s="1" t="str">
        <f t="shared" si="45"/>
        <v>CZ01</v>
      </c>
      <c r="D772" s="1" t="str">
        <f t="shared" si="46"/>
        <v>v03</v>
      </c>
      <c r="E772" s="1" t="str">
        <f t="shared" si="47"/>
        <v>Nrs-CZ01-v03</v>
      </c>
      <c r="F772" s="1">
        <v>181.74216733333333</v>
      </c>
    </row>
    <row r="773" spans="1:6" hidden="1" x14ac:dyDescent="0.35">
      <c r="A773" s="1" t="s">
        <v>1335</v>
      </c>
      <c r="B773" s="1" t="str">
        <f t="shared" ref="B773:B836" si="48">LEFT(A773,3)</f>
        <v>Nrs</v>
      </c>
      <c r="C773" s="1" t="str">
        <f t="shared" ref="C773:C836" si="49">"CZ"&amp;MID(A773,6,2)</f>
        <v>CZ01</v>
      </c>
      <c r="D773" s="1" t="str">
        <f t="shared" ref="D773:D836" si="50">MID(A773,8,3)</f>
        <v>v07</v>
      </c>
      <c r="E773" s="1" t="str">
        <f t="shared" ref="E773:E836" si="51">CONCATENATE(B773,"-",C773,"-",D773)</f>
        <v>Nrs-CZ01-v07</v>
      </c>
      <c r="F773" s="1">
        <v>181.74111316666662</v>
      </c>
    </row>
    <row r="774" spans="1:6" hidden="1" x14ac:dyDescent="0.35">
      <c r="A774" s="1" t="s">
        <v>1336</v>
      </c>
      <c r="B774" s="1" t="str">
        <f t="shared" si="48"/>
        <v>Nrs</v>
      </c>
      <c r="C774" s="1" t="str">
        <f t="shared" si="49"/>
        <v>CZ01</v>
      </c>
      <c r="D774" s="1" t="str">
        <f t="shared" si="50"/>
        <v>v11</v>
      </c>
      <c r="E774" s="1" t="str">
        <f t="shared" si="51"/>
        <v>Nrs-CZ01-v11</v>
      </c>
      <c r="F774" s="1">
        <v>181.74111316666662</v>
      </c>
    </row>
    <row r="775" spans="1:6" hidden="1" x14ac:dyDescent="0.35">
      <c r="A775" s="1" t="s">
        <v>1337</v>
      </c>
      <c r="B775" s="1" t="str">
        <f t="shared" si="48"/>
        <v>Nrs</v>
      </c>
      <c r="C775" s="1" t="str">
        <f t="shared" si="49"/>
        <v>CZ01</v>
      </c>
      <c r="D775" s="1" t="str">
        <f t="shared" si="50"/>
        <v>v15</v>
      </c>
      <c r="E775" s="1" t="str">
        <f t="shared" si="51"/>
        <v>Nrs-CZ01-v15</v>
      </c>
      <c r="F775" s="1">
        <v>181.60703149999998</v>
      </c>
    </row>
    <row r="776" spans="1:6" hidden="1" x14ac:dyDescent="0.35">
      <c r="A776" s="1" t="s">
        <v>1338</v>
      </c>
      <c r="B776" s="1" t="str">
        <f t="shared" si="48"/>
        <v>Nrs</v>
      </c>
      <c r="C776" s="1" t="str">
        <f t="shared" si="49"/>
        <v>CZ02</v>
      </c>
      <c r="D776" s="1" t="str">
        <f t="shared" si="50"/>
        <v>v03</v>
      </c>
      <c r="E776" s="1" t="str">
        <f t="shared" si="51"/>
        <v>Nrs-CZ02-v03</v>
      </c>
      <c r="F776" s="1">
        <v>182.35133066666663</v>
      </c>
    </row>
    <row r="777" spans="1:6" hidden="1" x14ac:dyDescent="0.35">
      <c r="A777" s="1" t="s">
        <v>1339</v>
      </c>
      <c r="B777" s="1" t="str">
        <f t="shared" si="48"/>
        <v>Nrs</v>
      </c>
      <c r="C777" s="1" t="str">
        <f t="shared" si="49"/>
        <v>CZ02</v>
      </c>
      <c r="D777" s="1" t="str">
        <f t="shared" si="50"/>
        <v>v07</v>
      </c>
      <c r="E777" s="1" t="str">
        <f t="shared" si="51"/>
        <v>Nrs-CZ02-v07</v>
      </c>
      <c r="F777" s="1">
        <v>182.34807983333332</v>
      </c>
    </row>
    <row r="778" spans="1:6" hidden="1" x14ac:dyDescent="0.35">
      <c r="A778" s="1" t="s">
        <v>1340</v>
      </c>
      <c r="B778" s="1" t="str">
        <f t="shared" si="48"/>
        <v>Nrs</v>
      </c>
      <c r="C778" s="1" t="str">
        <f t="shared" si="49"/>
        <v>CZ02</v>
      </c>
      <c r="D778" s="1" t="str">
        <f t="shared" si="50"/>
        <v>v11</v>
      </c>
      <c r="E778" s="1" t="str">
        <f t="shared" si="51"/>
        <v>Nrs-CZ02-v11</v>
      </c>
      <c r="F778" s="1">
        <v>182.15236733333327</v>
      </c>
    </row>
    <row r="779" spans="1:6" hidden="1" x14ac:dyDescent="0.35">
      <c r="A779" s="1" t="s">
        <v>1341</v>
      </c>
      <c r="B779" s="1" t="str">
        <f t="shared" si="48"/>
        <v>Nrs</v>
      </c>
      <c r="C779" s="1" t="str">
        <f t="shared" si="49"/>
        <v>CZ02</v>
      </c>
      <c r="D779" s="1" t="str">
        <f t="shared" si="50"/>
        <v>v15</v>
      </c>
      <c r="E779" s="1" t="str">
        <f t="shared" si="51"/>
        <v>Nrs-CZ02-v15</v>
      </c>
      <c r="F779" s="1">
        <v>181.65613983333327</v>
      </c>
    </row>
    <row r="780" spans="1:6" hidden="1" x14ac:dyDescent="0.35">
      <c r="A780" s="1" t="s">
        <v>1342</v>
      </c>
      <c r="B780" s="1" t="str">
        <f t="shared" si="48"/>
        <v>Nrs</v>
      </c>
      <c r="C780" s="1" t="str">
        <f t="shared" si="49"/>
        <v>CZ03</v>
      </c>
      <c r="D780" s="1" t="str">
        <f t="shared" si="50"/>
        <v>v03</v>
      </c>
      <c r="E780" s="1" t="str">
        <f t="shared" si="51"/>
        <v>Nrs-CZ03-v03</v>
      </c>
      <c r="F780" s="1">
        <v>185.69793116666656</v>
      </c>
    </row>
    <row r="781" spans="1:6" hidden="1" x14ac:dyDescent="0.35">
      <c r="A781" s="1" t="s">
        <v>1343</v>
      </c>
      <c r="B781" s="1" t="str">
        <f t="shared" si="48"/>
        <v>Nrs</v>
      </c>
      <c r="C781" s="1" t="str">
        <f t="shared" si="49"/>
        <v>CZ03</v>
      </c>
      <c r="D781" s="1" t="str">
        <f t="shared" si="50"/>
        <v>v07</v>
      </c>
      <c r="E781" s="1" t="str">
        <f t="shared" si="51"/>
        <v>Nrs-CZ03-v07</v>
      </c>
      <c r="F781" s="1">
        <v>185.69352949999987</v>
      </c>
    </row>
    <row r="782" spans="1:6" hidden="1" x14ac:dyDescent="0.35">
      <c r="A782" s="1" t="s">
        <v>1344</v>
      </c>
      <c r="B782" s="1" t="str">
        <f t="shared" si="48"/>
        <v>Nrs</v>
      </c>
      <c r="C782" s="1" t="str">
        <f t="shared" si="49"/>
        <v>CZ03</v>
      </c>
      <c r="D782" s="1" t="str">
        <f t="shared" si="50"/>
        <v>v11</v>
      </c>
      <c r="E782" s="1" t="str">
        <f t="shared" si="51"/>
        <v>Nrs-CZ03-v11</v>
      </c>
      <c r="F782" s="1">
        <v>185.68898866666655</v>
      </c>
    </row>
    <row r="783" spans="1:6" hidden="1" x14ac:dyDescent="0.35">
      <c r="A783" s="1" t="s">
        <v>1345</v>
      </c>
      <c r="B783" s="1" t="str">
        <f t="shared" si="48"/>
        <v>Nrs</v>
      </c>
      <c r="C783" s="1" t="str">
        <f t="shared" si="49"/>
        <v>CZ03</v>
      </c>
      <c r="D783" s="1" t="str">
        <f t="shared" si="50"/>
        <v>v15</v>
      </c>
      <c r="E783" s="1" t="str">
        <f t="shared" si="51"/>
        <v>Nrs-CZ03-v15</v>
      </c>
      <c r="F783" s="1">
        <v>181.61627116666654</v>
      </c>
    </row>
    <row r="784" spans="1:6" hidden="1" x14ac:dyDescent="0.35">
      <c r="A784" s="1" t="s">
        <v>1346</v>
      </c>
      <c r="B784" s="1" t="str">
        <f t="shared" si="48"/>
        <v>Nrs</v>
      </c>
      <c r="C784" s="1" t="str">
        <f t="shared" si="49"/>
        <v>CZ04</v>
      </c>
      <c r="D784" s="1" t="str">
        <f t="shared" si="50"/>
        <v>v03</v>
      </c>
      <c r="E784" s="1" t="str">
        <f t="shared" si="51"/>
        <v>Nrs-CZ04-v03</v>
      </c>
      <c r="F784" s="1">
        <v>187.45150349999994</v>
      </c>
    </row>
    <row r="785" spans="1:6" hidden="1" x14ac:dyDescent="0.35">
      <c r="A785" s="1" t="s">
        <v>1347</v>
      </c>
      <c r="B785" s="1" t="str">
        <f t="shared" si="48"/>
        <v>Nrs</v>
      </c>
      <c r="C785" s="1" t="str">
        <f t="shared" si="49"/>
        <v>CZ04</v>
      </c>
      <c r="D785" s="1" t="str">
        <f t="shared" si="50"/>
        <v>v07</v>
      </c>
      <c r="E785" s="1" t="str">
        <f t="shared" si="51"/>
        <v>Nrs-CZ04-v07</v>
      </c>
      <c r="F785" s="1">
        <v>187.37621516666667</v>
      </c>
    </row>
    <row r="786" spans="1:6" hidden="1" x14ac:dyDescent="0.35">
      <c r="A786" s="1" t="s">
        <v>1348</v>
      </c>
      <c r="B786" s="1" t="str">
        <f t="shared" si="48"/>
        <v>Nrs</v>
      </c>
      <c r="C786" s="1" t="str">
        <f t="shared" si="49"/>
        <v>CZ04</v>
      </c>
      <c r="D786" s="1" t="str">
        <f t="shared" si="50"/>
        <v>v11</v>
      </c>
      <c r="E786" s="1" t="str">
        <f t="shared" si="51"/>
        <v>Nrs-CZ04-v11</v>
      </c>
      <c r="F786" s="1">
        <v>186.40621599999997</v>
      </c>
    </row>
    <row r="787" spans="1:6" hidden="1" x14ac:dyDescent="0.35">
      <c r="A787" s="1" t="s">
        <v>1349</v>
      </c>
      <c r="B787" s="1" t="str">
        <f t="shared" si="48"/>
        <v>Nrs</v>
      </c>
      <c r="C787" s="1" t="str">
        <f t="shared" si="49"/>
        <v>CZ04</v>
      </c>
      <c r="D787" s="1" t="str">
        <f t="shared" si="50"/>
        <v>v15</v>
      </c>
      <c r="E787" s="1" t="str">
        <f t="shared" si="51"/>
        <v>Nrs-CZ04-v15</v>
      </c>
      <c r="F787" s="1">
        <v>181.63905516666659</v>
      </c>
    </row>
    <row r="788" spans="1:6" hidden="1" x14ac:dyDescent="0.35">
      <c r="A788" s="1" t="s">
        <v>1350</v>
      </c>
      <c r="B788" s="1" t="str">
        <f t="shared" si="48"/>
        <v>Nrs</v>
      </c>
      <c r="C788" s="1" t="str">
        <f t="shared" si="49"/>
        <v>CZ05</v>
      </c>
      <c r="D788" s="1" t="str">
        <f t="shared" si="50"/>
        <v>v03</v>
      </c>
      <c r="E788" s="1" t="str">
        <f t="shared" si="51"/>
        <v>Nrs-CZ05-v03</v>
      </c>
      <c r="F788" s="1">
        <v>185.49470449999993</v>
      </c>
    </row>
    <row r="789" spans="1:6" hidden="1" x14ac:dyDescent="0.35">
      <c r="A789" s="1" t="s">
        <v>1351</v>
      </c>
      <c r="B789" s="1" t="str">
        <f t="shared" si="48"/>
        <v>Nrs</v>
      </c>
      <c r="C789" s="1" t="str">
        <f t="shared" si="49"/>
        <v>CZ05</v>
      </c>
      <c r="D789" s="1" t="str">
        <f t="shared" si="50"/>
        <v>v07</v>
      </c>
      <c r="E789" s="1" t="str">
        <f t="shared" si="51"/>
        <v>Nrs-CZ05-v07</v>
      </c>
      <c r="F789" s="1">
        <v>185.4892569999999</v>
      </c>
    </row>
    <row r="790" spans="1:6" hidden="1" x14ac:dyDescent="0.35">
      <c r="A790" s="1" t="s">
        <v>1352</v>
      </c>
      <c r="B790" s="1" t="str">
        <f t="shared" si="48"/>
        <v>Nrs</v>
      </c>
      <c r="C790" s="1" t="str">
        <f t="shared" si="49"/>
        <v>CZ05</v>
      </c>
      <c r="D790" s="1" t="str">
        <f t="shared" si="50"/>
        <v>v11</v>
      </c>
      <c r="E790" s="1" t="str">
        <f t="shared" si="51"/>
        <v>Nrs-CZ05-v11</v>
      </c>
      <c r="F790" s="1">
        <v>185.4892569999999</v>
      </c>
    </row>
    <row r="791" spans="1:6" hidden="1" x14ac:dyDescent="0.35">
      <c r="A791" s="1" t="s">
        <v>1353</v>
      </c>
      <c r="B791" s="1" t="str">
        <f t="shared" si="48"/>
        <v>Nrs</v>
      </c>
      <c r="C791" s="1" t="str">
        <f t="shared" si="49"/>
        <v>CZ05</v>
      </c>
      <c r="D791" s="1" t="str">
        <f t="shared" si="50"/>
        <v>v15</v>
      </c>
      <c r="E791" s="1" t="str">
        <f t="shared" si="51"/>
        <v>Nrs-CZ05-v15</v>
      </c>
      <c r="F791" s="1">
        <v>181.60702033333322</v>
      </c>
    </row>
    <row r="792" spans="1:6" hidden="1" x14ac:dyDescent="0.35">
      <c r="A792" s="1" t="s">
        <v>1354</v>
      </c>
      <c r="B792" s="1" t="str">
        <f t="shared" si="48"/>
        <v>Nrs</v>
      </c>
      <c r="C792" s="1" t="str">
        <f t="shared" si="49"/>
        <v>CZ06</v>
      </c>
      <c r="D792" s="1" t="str">
        <f t="shared" si="50"/>
        <v>v03</v>
      </c>
      <c r="E792" s="1" t="str">
        <f t="shared" si="51"/>
        <v>Nrs-CZ06-v03</v>
      </c>
      <c r="F792" s="1">
        <v>188.16262683333332</v>
      </c>
    </row>
    <row r="793" spans="1:6" hidden="1" x14ac:dyDescent="0.35">
      <c r="A793" s="1" t="s">
        <v>1355</v>
      </c>
      <c r="B793" s="1" t="str">
        <f t="shared" si="48"/>
        <v>Nrs</v>
      </c>
      <c r="C793" s="1" t="str">
        <f t="shared" si="49"/>
        <v>CZ06</v>
      </c>
      <c r="D793" s="1" t="str">
        <f t="shared" si="50"/>
        <v>v07</v>
      </c>
      <c r="E793" s="1" t="str">
        <f t="shared" si="51"/>
        <v>Nrs-CZ06-v07</v>
      </c>
      <c r="F793" s="1">
        <v>188.16262683333332</v>
      </c>
    </row>
    <row r="794" spans="1:6" hidden="1" x14ac:dyDescent="0.35">
      <c r="A794" s="1" t="s">
        <v>1356</v>
      </c>
      <c r="B794" s="1" t="str">
        <f t="shared" si="48"/>
        <v>Nrs</v>
      </c>
      <c r="C794" s="1" t="str">
        <f t="shared" si="49"/>
        <v>CZ06</v>
      </c>
      <c r="D794" s="1" t="str">
        <f t="shared" si="50"/>
        <v>v11</v>
      </c>
      <c r="E794" s="1" t="str">
        <f t="shared" si="51"/>
        <v>Nrs-CZ06-v11</v>
      </c>
      <c r="F794" s="1">
        <v>188.16262683333332</v>
      </c>
    </row>
    <row r="795" spans="1:6" hidden="1" x14ac:dyDescent="0.35">
      <c r="A795" s="1" t="s">
        <v>1357</v>
      </c>
      <c r="B795" s="1" t="str">
        <f t="shared" si="48"/>
        <v>Nrs</v>
      </c>
      <c r="C795" s="1" t="str">
        <f t="shared" si="49"/>
        <v>CZ06</v>
      </c>
      <c r="D795" s="1" t="str">
        <f t="shared" si="50"/>
        <v>v15</v>
      </c>
      <c r="E795" s="1" t="str">
        <f t="shared" si="51"/>
        <v>Nrs-CZ06-v15</v>
      </c>
      <c r="F795" s="1">
        <v>181.69625683333325</v>
      </c>
    </row>
    <row r="796" spans="1:6" hidden="1" x14ac:dyDescent="0.35">
      <c r="A796" s="1" t="s">
        <v>1358</v>
      </c>
      <c r="B796" s="1" t="str">
        <f t="shared" si="48"/>
        <v>Nrs</v>
      </c>
      <c r="C796" s="1" t="str">
        <f t="shared" si="49"/>
        <v>CZ07</v>
      </c>
      <c r="D796" s="1" t="str">
        <f t="shared" si="50"/>
        <v>v03</v>
      </c>
      <c r="E796" s="1" t="str">
        <f t="shared" si="51"/>
        <v>Nrs-CZ07-v03</v>
      </c>
      <c r="F796" s="1">
        <v>187.19955533333319</v>
      </c>
    </row>
    <row r="797" spans="1:6" hidden="1" x14ac:dyDescent="0.35">
      <c r="A797" s="1" t="s">
        <v>1359</v>
      </c>
      <c r="B797" s="1" t="str">
        <f t="shared" si="48"/>
        <v>Nrs</v>
      </c>
      <c r="C797" s="1" t="str">
        <f t="shared" si="49"/>
        <v>CZ07</v>
      </c>
      <c r="D797" s="1" t="str">
        <f t="shared" si="50"/>
        <v>v07</v>
      </c>
      <c r="E797" s="1" t="str">
        <f t="shared" si="51"/>
        <v>Nrs-CZ07-v07</v>
      </c>
      <c r="F797" s="1">
        <v>187.19955533333319</v>
      </c>
    </row>
    <row r="798" spans="1:6" hidden="1" x14ac:dyDescent="0.35">
      <c r="A798" s="1" t="s">
        <v>1360</v>
      </c>
      <c r="B798" s="1" t="str">
        <f t="shared" si="48"/>
        <v>Nrs</v>
      </c>
      <c r="C798" s="1" t="str">
        <f t="shared" si="49"/>
        <v>CZ07</v>
      </c>
      <c r="D798" s="1" t="str">
        <f t="shared" si="50"/>
        <v>v11</v>
      </c>
      <c r="E798" s="1" t="str">
        <f t="shared" si="51"/>
        <v>Nrs-CZ07-v11</v>
      </c>
      <c r="F798" s="1">
        <v>187.1916819999999</v>
      </c>
    </row>
    <row r="799" spans="1:6" hidden="1" x14ac:dyDescent="0.35">
      <c r="A799" s="1" t="s">
        <v>1361</v>
      </c>
      <c r="B799" s="1" t="str">
        <f t="shared" si="48"/>
        <v>Nrs</v>
      </c>
      <c r="C799" s="1" t="str">
        <f t="shared" si="49"/>
        <v>CZ07</v>
      </c>
      <c r="D799" s="1" t="str">
        <f t="shared" si="50"/>
        <v>v15</v>
      </c>
      <c r="E799" s="1" t="str">
        <f t="shared" si="51"/>
        <v>Nrs-CZ07-v15</v>
      </c>
      <c r="F799" s="1">
        <v>181.67800033333319</v>
      </c>
    </row>
    <row r="800" spans="1:6" hidden="1" x14ac:dyDescent="0.35">
      <c r="A800" s="1" t="s">
        <v>1362</v>
      </c>
      <c r="B800" s="1" t="str">
        <f t="shared" si="48"/>
        <v>Nrs</v>
      </c>
      <c r="C800" s="1" t="str">
        <f t="shared" si="49"/>
        <v>CZ08</v>
      </c>
      <c r="D800" s="1" t="str">
        <f t="shared" si="50"/>
        <v>v03</v>
      </c>
      <c r="E800" s="1" t="str">
        <f t="shared" si="51"/>
        <v>Nrs-CZ08-v03</v>
      </c>
      <c r="F800" s="1">
        <v>191.85996183333327</v>
      </c>
    </row>
    <row r="801" spans="1:6" hidden="1" x14ac:dyDescent="0.35">
      <c r="A801" s="1" t="s">
        <v>1363</v>
      </c>
      <c r="B801" s="1" t="str">
        <f t="shared" si="48"/>
        <v>Nrs</v>
      </c>
      <c r="C801" s="1" t="str">
        <f t="shared" si="49"/>
        <v>CZ08</v>
      </c>
      <c r="D801" s="1" t="str">
        <f t="shared" si="50"/>
        <v>v07</v>
      </c>
      <c r="E801" s="1" t="str">
        <f t="shared" si="51"/>
        <v>Nrs-CZ08-v07</v>
      </c>
      <c r="F801" s="1">
        <v>191.85996183333327</v>
      </c>
    </row>
    <row r="802" spans="1:6" hidden="1" x14ac:dyDescent="0.35">
      <c r="A802" s="1" t="s">
        <v>1364</v>
      </c>
      <c r="B802" s="1" t="str">
        <f t="shared" si="48"/>
        <v>Nrs</v>
      </c>
      <c r="C802" s="1" t="str">
        <f t="shared" si="49"/>
        <v>CZ08</v>
      </c>
      <c r="D802" s="1" t="str">
        <f t="shared" si="50"/>
        <v>v11</v>
      </c>
      <c r="E802" s="1" t="str">
        <f t="shared" si="51"/>
        <v>Nrs-CZ08-v11</v>
      </c>
      <c r="F802" s="1">
        <v>191.78042766666661</v>
      </c>
    </row>
    <row r="803" spans="1:6" hidden="1" x14ac:dyDescent="0.35">
      <c r="A803" s="1" t="s">
        <v>1365</v>
      </c>
      <c r="B803" s="1" t="str">
        <f t="shared" si="48"/>
        <v>Nrs</v>
      </c>
      <c r="C803" s="1" t="str">
        <f t="shared" si="49"/>
        <v>CZ08</v>
      </c>
      <c r="D803" s="1" t="str">
        <f t="shared" si="50"/>
        <v>v15</v>
      </c>
      <c r="E803" s="1" t="str">
        <f t="shared" si="51"/>
        <v>Nrs-CZ08-v15</v>
      </c>
      <c r="F803" s="1">
        <v>181.77165433333329</v>
      </c>
    </row>
    <row r="804" spans="1:6" hidden="1" x14ac:dyDescent="0.35">
      <c r="A804" s="1" t="s">
        <v>1366</v>
      </c>
      <c r="B804" s="1" t="str">
        <f t="shared" si="48"/>
        <v>Nrs</v>
      </c>
      <c r="C804" s="1" t="str">
        <f t="shared" si="49"/>
        <v>CZ09</v>
      </c>
      <c r="D804" s="1" t="str">
        <f t="shared" si="50"/>
        <v>v03</v>
      </c>
      <c r="E804" s="1" t="str">
        <f t="shared" si="51"/>
        <v>Nrs-CZ09-v03</v>
      </c>
      <c r="F804" s="1">
        <v>201.53441466666666</v>
      </c>
    </row>
    <row r="805" spans="1:6" hidden="1" x14ac:dyDescent="0.35">
      <c r="A805" s="1" t="s">
        <v>1367</v>
      </c>
      <c r="B805" s="1" t="str">
        <f t="shared" si="48"/>
        <v>Nrs</v>
      </c>
      <c r="C805" s="1" t="str">
        <f t="shared" si="49"/>
        <v>CZ09</v>
      </c>
      <c r="D805" s="1" t="str">
        <f t="shared" si="50"/>
        <v>v07</v>
      </c>
      <c r="E805" s="1" t="str">
        <f t="shared" si="51"/>
        <v>Nrs-CZ09-v07</v>
      </c>
      <c r="F805" s="1">
        <v>201.53441466666666</v>
      </c>
    </row>
    <row r="806" spans="1:6" hidden="1" x14ac:dyDescent="0.35">
      <c r="A806" s="1" t="s">
        <v>1368</v>
      </c>
      <c r="B806" s="1" t="str">
        <f t="shared" si="48"/>
        <v>Nrs</v>
      </c>
      <c r="C806" s="1" t="str">
        <f t="shared" si="49"/>
        <v>CZ09</v>
      </c>
      <c r="D806" s="1" t="str">
        <f t="shared" si="50"/>
        <v>v11</v>
      </c>
      <c r="E806" s="1" t="str">
        <f t="shared" si="51"/>
        <v>Nrs-CZ09-v11</v>
      </c>
      <c r="F806" s="1">
        <v>197.83960666666664</v>
      </c>
    </row>
    <row r="807" spans="1:6" hidden="1" x14ac:dyDescent="0.35">
      <c r="A807" s="1" t="s">
        <v>1369</v>
      </c>
      <c r="B807" s="1" t="str">
        <f t="shared" si="48"/>
        <v>Nrs</v>
      </c>
      <c r="C807" s="1" t="str">
        <f t="shared" si="49"/>
        <v>CZ09</v>
      </c>
      <c r="D807" s="1" t="str">
        <f t="shared" si="50"/>
        <v>v15</v>
      </c>
      <c r="E807" s="1" t="str">
        <f t="shared" si="51"/>
        <v>Nrs-CZ09-v15</v>
      </c>
      <c r="F807" s="1">
        <v>183.05481316666663</v>
      </c>
    </row>
    <row r="808" spans="1:6" hidden="1" x14ac:dyDescent="0.35">
      <c r="A808" s="1" t="s">
        <v>1370</v>
      </c>
      <c r="B808" s="1" t="str">
        <f t="shared" si="48"/>
        <v>Nrs</v>
      </c>
      <c r="C808" s="1" t="str">
        <f t="shared" si="49"/>
        <v>CZ10</v>
      </c>
      <c r="D808" s="1" t="str">
        <f t="shared" si="50"/>
        <v>v03</v>
      </c>
      <c r="E808" s="1" t="str">
        <f t="shared" si="51"/>
        <v>Nrs-CZ10-v03</v>
      </c>
      <c r="F808" s="1">
        <v>184.06245066666662</v>
      </c>
    </row>
    <row r="809" spans="1:6" hidden="1" x14ac:dyDescent="0.35">
      <c r="A809" s="1" t="s">
        <v>1371</v>
      </c>
      <c r="B809" s="1" t="str">
        <f t="shared" si="48"/>
        <v>Nrs</v>
      </c>
      <c r="C809" s="1" t="str">
        <f t="shared" si="49"/>
        <v>CZ10</v>
      </c>
      <c r="D809" s="1" t="str">
        <f t="shared" si="50"/>
        <v>v07</v>
      </c>
      <c r="E809" s="1" t="str">
        <f t="shared" si="51"/>
        <v>Nrs-CZ10-v07</v>
      </c>
      <c r="F809" s="1">
        <v>184.01701983333328</v>
      </c>
    </row>
    <row r="810" spans="1:6" hidden="1" x14ac:dyDescent="0.35">
      <c r="A810" s="1" t="s">
        <v>1372</v>
      </c>
      <c r="B810" s="1" t="str">
        <f t="shared" si="48"/>
        <v>Nrs</v>
      </c>
      <c r="C810" s="1" t="str">
        <f t="shared" si="49"/>
        <v>CZ10</v>
      </c>
      <c r="D810" s="1" t="str">
        <f t="shared" si="50"/>
        <v>v11</v>
      </c>
      <c r="E810" s="1" t="str">
        <f t="shared" si="51"/>
        <v>Nrs-CZ10-v11</v>
      </c>
      <c r="F810" s="1">
        <v>183.52942649999997</v>
      </c>
    </row>
    <row r="811" spans="1:6" hidden="1" x14ac:dyDescent="0.35">
      <c r="A811" s="1" t="s">
        <v>1373</v>
      </c>
      <c r="B811" s="1" t="str">
        <f t="shared" si="48"/>
        <v>Nrs</v>
      </c>
      <c r="C811" s="1" t="str">
        <f t="shared" si="49"/>
        <v>CZ10</v>
      </c>
      <c r="D811" s="1" t="str">
        <f t="shared" si="50"/>
        <v>v15</v>
      </c>
      <c r="E811" s="1" t="str">
        <f t="shared" si="51"/>
        <v>Nrs-CZ10-v15</v>
      </c>
      <c r="F811" s="1">
        <v>182.3518606666666</v>
      </c>
    </row>
    <row r="812" spans="1:6" hidden="1" x14ac:dyDescent="0.35">
      <c r="A812" s="1" t="s">
        <v>1374</v>
      </c>
      <c r="B812" s="1" t="str">
        <f t="shared" si="48"/>
        <v>Nrs</v>
      </c>
      <c r="C812" s="1" t="str">
        <f t="shared" si="49"/>
        <v>CZ11</v>
      </c>
      <c r="D812" s="1" t="str">
        <f t="shared" si="50"/>
        <v>v03</v>
      </c>
      <c r="E812" s="1" t="str">
        <f t="shared" si="51"/>
        <v>Nrs-CZ11-v03</v>
      </c>
      <c r="F812" s="1">
        <v>186.71121233333332</v>
      </c>
    </row>
    <row r="813" spans="1:6" hidden="1" x14ac:dyDescent="0.35">
      <c r="A813" s="1" t="s">
        <v>1375</v>
      </c>
      <c r="B813" s="1" t="str">
        <f t="shared" si="48"/>
        <v>Nrs</v>
      </c>
      <c r="C813" s="1" t="str">
        <f t="shared" si="49"/>
        <v>CZ11</v>
      </c>
      <c r="D813" s="1" t="str">
        <f t="shared" si="50"/>
        <v>v07</v>
      </c>
      <c r="E813" s="1" t="str">
        <f t="shared" si="51"/>
        <v>Nrs-CZ11-v07</v>
      </c>
      <c r="F813" s="1">
        <v>186.53845899999996</v>
      </c>
    </row>
    <row r="814" spans="1:6" hidden="1" x14ac:dyDescent="0.35">
      <c r="A814" s="1" t="s">
        <v>1376</v>
      </c>
      <c r="B814" s="1" t="str">
        <f t="shared" si="48"/>
        <v>Nrs</v>
      </c>
      <c r="C814" s="1" t="str">
        <f t="shared" si="49"/>
        <v>CZ11</v>
      </c>
      <c r="D814" s="1" t="str">
        <f t="shared" si="50"/>
        <v>v11</v>
      </c>
      <c r="E814" s="1" t="str">
        <f t="shared" si="51"/>
        <v>Nrs-CZ11-v11</v>
      </c>
      <c r="F814" s="1">
        <v>185.00564566666665</v>
      </c>
    </row>
    <row r="815" spans="1:6" hidden="1" x14ac:dyDescent="0.35">
      <c r="A815" s="1" t="s">
        <v>1377</v>
      </c>
      <c r="B815" s="1" t="str">
        <f t="shared" si="48"/>
        <v>Nrs</v>
      </c>
      <c r="C815" s="1" t="str">
        <f t="shared" si="49"/>
        <v>CZ11</v>
      </c>
      <c r="D815" s="1" t="str">
        <f t="shared" si="50"/>
        <v>v15</v>
      </c>
      <c r="E815" s="1" t="str">
        <f t="shared" si="51"/>
        <v>Nrs-CZ11-v15</v>
      </c>
      <c r="F815" s="1">
        <v>183.18158566666659</v>
      </c>
    </row>
    <row r="816" spans="1:6" hidden="1" x14ac:dyDescent="0.35">
      <c r="A816" s="1" t="s">
        <v>1378</v>
      </c>
      <c r="B816" s="1" t="str">
        <f t="shared" si="48"/>
        <v>Nrs</v>
      </c>
      <c r="C816" s="1" t="str">
        <f t="shared" si="49"/>
        <v>CZ12</v>
      </c>
      <c r="D816" s="1" t="str">
        <f t="shared" si="50"/>
        <v>v03</v>
      </c>
      <c r="E816" s="1" t="str">
        <f t="shared" si="51"/>
        <v>Nrs-CZ12-v03</v>
      </c>
      <c r="F816" s="1">
        <v>183.63850399999995</v>
      </c>
    </row>
    <row r="817" spans="1:6" hidden="1" x14ac:dyDescent="0.35">
      <c r="A817" s="1" t="s">
        <v>1379</v>
      </c>
      <c r="B817" s="1" t="str">
        <f t="shared" si="48"/>
        <v>Nrs</v>
      </c>
      <c r="C817" s="1" t="str">
        <f t="shared" si="49"/>
        <v>CZ12</v>
      </c>
      <c r="D817" s="1" t="str">
        <f t="shared" si="50"/>
        <v>v07</v>
      </c>
      <c r="E817" s="1" t="str">
        <f t="shared" si="51"/>
        <v>Nrs-CZ12-v07</v>
      </c>
      <c r="F817" s="1">
        <v>183.59661983333325</v>
      </c>
    </row>
    <row r="818" spans="1:6" hidden="1" x14ac:dyDescent="0.35">
      <c r="A818" s="1" t="s">
        <v>1380</v>
      </c>
      <c r="B818" s="1" t="str">
        <f t="shared" si="48"/>
        <v>Nrs</v>
      </c>
      <c r="C818" s="1" t="str">
        <f t="shared" si="49"/>
        <v>CZ12</v>
      </c>
      <c r="D818" s="1" t="str">
        <f t="shared" si="50"/>
        <v>v11</v>
      </c>
      <c r="E818" s="1" t="str">
        <f t="shared" si="51"/>
        <v>Nrs-CZ12-v11</v>
      </c>
      <c r="F818" s="1">
        <v>183.18056983333329</v>
      </c>
    </row>
    <row r="819" spans="1:6" hidden="1" x14ac:dyDescent="0.35">
      <c r="A819" s="1" t="s">
        <v>1381</v>
      </c>
      <c r="B819" s="1" t="str">
        <f t="shared" si="48"/>
        <v>Nrs</v>
      </c>
      <c r="C819" s="1" t="str">
        <f t="shared" si="49"/>
        <v>CZ12</v>
      </c>
      <c r="D819" s="1" t="str">
        <f t="shared" si="50"/>
        <v>v15</v>
      </c>
      <c r="E819" s="1" t="str">
        <f t="shared" si="51"/>
        <v>Nrs-CZ12-v15</v>
      </c>
      <c r="F819" s="1">
        <v>182.16103733333327</v>
      </c>
    </row>
    <row r="820" spans="1:6" hidden="1" x14ac:dyDescent="0.35">
      <c r="A820" s="1" t="s">
        <v>1382</v>
      </c>
      <c r="B820" s="1" t="str">
        <f t="shared" si="48"/>
        <v>Nrs</v>
      </c>
      <c r="C820" s="1" t="str">
        <f t="shared" si="49"/>
        <v>CZ13</v>
      </c>
      <c r="D820" s="1" t="str">
        <f t="shared" si="50"/>
        <v>v03</v>
      </c>
      <c r="E820" s="1" t="str">
        <f t="shared" si="51"/>
        <v>Nrs-CZ13-v03</v>
      </c>
      <c r="F820" s="1">
        <v>187.26051266666664</v>
      </c>
    </row>
    <row r="821" spans="1:6" hidden="1" x14ac:dyDescent="0.35">
      <c r="A821" s="1" t="s">
        <v>1383</v>
      </c>
      <c r="B821" s="1" t="str">
        <f t="shared" si="48"/>
        <v>Nrs</v>
      </c>
      <c r="C821" s="1" t="str">
        <f t="shared" si="49"/>
        <v>CZ13</v>
      </c>
      <c r="D821" s="1" t="str">
        <f t="shared" si="50"/>
        <v>v07</v>
      </c>
      <c r="E821" s="1" t="str">
        <f t="shared" si="51"/>
        <v>Nrs-CZ13-v07</v>
      </c>
      <c r="F821" s="1">
        <v>187.08668766666665</v>
      </c>
    </row>
    <row r="822" spans="1:6" hidden="1" x14ac:dyDescent="0.35">
      <c r="A822" s="1" t="s">
        <v>1384</v>
      </c>
      <c r="B822" s="1" t="str">
        <f t="shared" si="48"/>
        <v>Nrs</v>
      </c>
      <c r="C822" s="1" t="str">
        <f t="shared" si="49"/>
        <v>CZ13</v>
      </c>
      <c r="D822" s="1" t="str">
        <f t="shared" si="50"/>
        <v>v11</v>
      </c>
      <c r="E822" s="1" t="str">
        <f t="shared" si="51"/>
        <v>Nrs-CZ13-v11</v>
      </c>
      <c r="F822" s="1">
        <v>185.55777849999998</v>
      </c>
    </row>
    <row r="823" spans="1:6" hidden="1" x14ac:dyDescent="0.35">
      <c r="A823" s="1" t="s">
        <v>1385</v>
      </c>
      <c r="B823" s="1" t="str">
        <f t="shared" si="48"/>
        <v>Nrs</v>
      </c>
      <c r="C823" s="1" t="str">
        <f t="shared" si="49"/>
        <v>CZ13</v>
      </c>
      <c r="D823" s="1" t="str">
        <f t="shared" si="50"/>
        <v>v15</v>
      </c>
      <c r="E823" s="1" t="str">
        <f t="shared" si="51"/>
        <v>Nrs-CZ13-v15</v>
      </c>
      <c r="F823" s="1">
        <v>183.29684516666663</v>
      </c>
    </row>
    <row r="824" spans="1:6" hidden="1" x14ac:dyDescent="0.35">
      <c r="A824" s="1" t="s">
        <v>1386</v>
      </c>
      <c r="B824" s="1" t="str">
        <f t="shared" si="48"/>
        <v>Nrs</v>
      </c>
      <c r="C824" s="1" t="str">
        <f t="shared" si="49"/>
        <v>CZ14</v>
      </c>
      <c r="D824" s="1" t="str">
        <f t="shared" si="50"/>
        <v>v03</v>
      </c>
      <c r="E824" s="1" t="str">
        <f t="shared" si="51"/>
        <v>Nrs-CZ14-v03</v>
      </c>
      <c r="F824" s="1">
        <v>187.58875116666661</v>
      </c>
    </row>
    <row r="825" spans="1:6" hidden="1" x14ac:dyDescent="0.35">
      <c r="A825" s="1" t="s">
        <v>1387</v>
      </c>
      <c r="B825" s="1" t="str">
        <f t="shared" si="48"/>
        <v>Nrs</v>
      </c>
      <c r="C825" s="1" t="str">
        <f t="shared" si="49"/>
        <v>CZ14</v>
      </c>
      <c r="D825" s="1" t="str">
        <f t="shared" si="50"/>
        <v>v07</v>
      </c>
      <c r="E825" s="1" t="str">
        <f t="shared" si="51"/>
        <v>Nrs-CZ14-v07</v>
      </c>
      <c r="F825" s="1">
        <v>187.41793116666656</v>
      </c>
    </row>
    <row r="826" spans="1:6" hidden="1" x14ac:dyDescent="0.35">
      <c r="A826" s="1" t="s">
        <v>1388</v>
      </c>
      <c r="B826" s="1" t="str">
        <f t="shared" si="48"/>
        <v>Nrs</v>
      </c>
      <c r="C826" s="1" t="str">
        <f t="shared" si="49"/>
        <v>CZ14</v>
      </c>
      <c r="D826" s="1" t="str">
        <f t="shared" si="50"/>
        <v>v11</v>
      </c>
      <c r="E826" s="1" t="str">
        <f t="shared" si="51"/>
        <v>Nrs-CZ14-v11</v>
      </c>
      <c r="F826" s="1">
        <v>185.87948783333323</v>
      </c>
    </row>
    <row r="827" spans="1:6" hidden="1" x14ac:dyDescent="0.35">
      <c r="A827" s="1" t="s">
        <v>1389</v>
      </c>
      <c r="B827" s="1" t="str">
        <f t="shared" si="48"/>
        <v>Nrs</v>
      </c>
      <c r="C827" s="1" t="str">
        <f t="shared" si="49"/>
        <v>CZ14</v>
      </c>
      <c r="D827" s="1" t="str">
        <f t="shared" si="50"/>
        <v>v15</v>
      </c>
      <c r="E827" s="1" t="str">
        <f t="shared" si="51"/>
        <v>Nrs-CZ14-v15</v>
      </c>
      <c r="F827" s="1">
        <v>183.46049116666654</v>
      </c>
    </row>
    <row r="828" spans="1:6" hidden="1" x14ac:dyDescent="0.35">
      <c r="A828" s="1" t="s">
        <v>1390</v>
      </c>
      <c r="B828" s="1" t="str">
        <f t="shared" si="48"/>
        <v>Nrs</v>
      </c>
      <c r="C828" s="1" t="str">
        <f t="shared" si="49"/>
        <v>CZ15</v>
      </c>
      <c r="D828" s="1" t="str">
        <f t="shared" si="50"/>
        <v>v03</v>
      </c>
      <c r="E828" s="1" t="str">
        <f t="shared" si="51"/>
        <v>Nrs-CZ15-v03</v>
      </c>
      <c r="F828" s="1">
        <v>209.04096608333327</v>
      </c>
    </row>
    <row r="829" spans="1:6" hidden="1" x14ac:dyDescent="0.35">
      <c r="A829" s="1" t="s">
        <v>1391</v>
      </c>
      <c r="B829" s="1" t="str">
        <f t="shared" si="48"/>
        <v>Nrs</v>
      </c>
      <c r="C829" s="1" t="str">
        <f t="shared" si="49"/>
        <v>CZ15</v>
      </c>
      <c r="D829" s="1" t="str">
        <f t="shared" si="50"/>
        <v>v07</v>
      </c>
      <c r="E829" s="1" t="str">
        <f t="shared" si="51"/>
        <v>Nrs-CZ15-v07</v>
      </c>
      <c r="F829" s="1">
        <v>208.61018274999995</v>
      </c>
    </row>
    <row r="830" spans="1:6" hidden="1" x14ac:dyDescent="0.35">
      <c r="A830" s="1" t="s">
        <v>1392</v>
      </c>
      <c r="B830" s="1" t="str">
        <f t="shared" si="48"/>
        <v>Nrs</v>
      </c>
      <c r="C830" s="1" t="str">
        <f t="shared" si="49"/>
        <v>CZ15</v>
      </c>
      <c r="D830" s="1" t="str">
        <f t="shared" si="50"/>
        <v>v11</v>
      </c>
      <c r="E830" s="1" t="str">
        <f t="shared" si="51"/>
        <v>Nrs-CZ15-v11</v>
      </c>
      <c r="F830" s="1">
        <v>201.45656883333328</v>
      </c>
    </row>
    <row r="831" spans="1:6" hidden="1" x14ac:dyDescent="0.35">
      <c r="A831" s="1" t="s">
        <v>1393</v>
      </c>
      <c r="B831" s="1" t="str">
        <f t="shared" si="48"/>
        <v>Nrs</v>
      </c>
      <c r="C831" s="1" t="str">
        <f t="shared" si="49"/>
        <v>CZ15</v>
      </c>
      <c r="D831" s="1" t="str">
        <f t="shared" si="50"/>
        <v>v15</v>
      </c>
      <c r="E831" s="1" t="str">
        <f t="shared" si="51"/>
        <v>Nrs-CZ15-v15</v>
      </c>
      <c r="F831" s="1">
        <v>194.80364949999989</v>
      </c>
    </row>
    <row r="832" spans="1:6" hidden="1" x14ac:dyDescent="0.35">
      <c r="A832" s="1" t="s">
        <v>1394</v>
      </c>
      <c r="B832" s="1" t="str">
        <f t="shared" si="48"/>
        <v>Nrs</v>
      </c>
      <c r="C832" s="1" t="str">
        <f t="shared" si="49"/>
        <v>CZ16</v>
      </c>
      <c r="D832" s="1" t="str">
        <f t="shared" si="50"/>
        <v>v03</v>
      </c>
      <c r="E832" s="1" t="str">
        <f t="shared" si="51"/>
        <v>Nrs-CZ16-v03</v>
      </c>
      <c r="F832" s="1">
        <v>182.1450498333333</v>
      </c>
    </row>
    <row r="833" spans="1:6" hidden="1" x14ac:dyDescent="0.35">
      <c r="A833" s="1" t="s">
        <v>1395</v>
      </c>
      <c r="B833" s="1" t="str">
        <f t="shared" si="48"/>
        <v>Nrs</v>
      </c>
      <c r="C833" s="1" t="str">
        <f t="shared" si="49"/>
        <v>CZ16</v>
      </c>
      <c r="D833" s="1" t="str">
        <f t="shared" si="50"/>
        <v>v07</v>
      </c>
      <c r="E833" s="1" t="str">
        <f t="shared" si="51"/>
        <v>Nrs-CZ16-v07</v>
      </c>
      <c r="F833" s="1">
        <v>182.14159816666663</v>
      </c>
    </row>
    <row r="834" spans="1:6" hidden="1" x14ac:dyDescent="0.35">
      <c r="A834" s="1" t="s">
        <v>1396</v>
      </c>
      <c r="B834" s="1" t="str">
        <f t="shared" si="48"/>
        <v>Nrs</v>
      </c>
      <c r="C834" s="1" t="str">
        <f t="shared" si="49"/>
        <v>CZ16</v>
      </c>
      <c r="D834" s="1" t="str">
        <f t="shared" si="50"/>
        <v>v11</v>
      </c>
      <c r="E834" s="1" t="str">
        <f t="shared" si="51"/>
        <v>Nrs-CZ16-v11</v>
      </c>
      <c r="F834" s="1">
        <v>181.95555066666662</v>
      </c>
    </row>
    <row r="835" spans="1:6" hidden="1" x14ac:dyDescent="0.35">
      <c r="A835" s="1" t="s">
        <v>1397</v>
      </c>
      <c r="B835" s="1" t="str">
        <f t="shared" si="48"/>
        <v>Nrs</v>
      </c>
      <c r="C835" s="1" t="str">
        <f t="shared" si="49"/>
        <v>CZ16</v>
      </c>
      <c r="D835" s="1" t="str">
        <f t="shared" si="50"/>
        <v>v15</v>
      </c>
      <c r="E835" s="1" t="str">
        <f t="shared" si="51"/>
        <v>Nrs-CZ16-v15</v>
      </c>
      <c r="F835" s="1">
        <v>181.64743399999992</v>
      </c>
    </row>
    <row r="836" spans="1:6" hidden="1" x14ac:dyDescent="0.35">
      <c r="A836" s="1" t="s">
        <v>1398</v>
      </c>
      <c r="B836" s="1" t="str">
        <f t="shared" si="48"/>
        <v>OfL</v>
      </c>
      <c r="C836" s="1" t="str">
        <f t="shared" si="49"/>
        <v>CZ01</v>
      </c>
      <c r="D836" s="1" t="str">
        <f t="shared" si="50"/>
        <v>v03</v>
      </c>
      <c r="E836" s="1" t="str">
        <f t="shared" si="51"/>
        <v>OfL-CZ01-v03</v>
      </c>
      <c r="F836" s="1">
        <v>463.15606358333349</v>
      </c>
    </row>
    <row r="837" spans="1:6" hidden="1" x14ac:dyDescent="0.35">
      <c r="A837" s="1" t="s">
        <v>1399</v>
      </c>
      <c r="B837" s="1" t="str">
        <f t="shared" ref="B837:B900" si="52">LEFT(A837,3)</f>
        <v>OfL</v>
      </c>
      <c r="C837" s="1" t="str">
        <f t="shared" ref="C837:C900" si="53">"CZ"&amp;MID(A837,6,2)</f>
        <v>CZ01</v>
      </c>
      <c r="D837" s="1" t="str">
        <f t="shared" ref="D837:D900" si="54">MID(A837,8,3)</f>
        <v>v07</v>
      </c>
      <c r="E837" s="1" t="str">
        <f t="shared" ref="E837:E900" si="55">CONCATENATE(B837,"-",C837,"-",D837)</f>
        <v>OfL-CZ01-v07</v>
      </c>
      <c r="F837" s="1">
        <v>462.83519833333349</v>
      </c>
    </row>
    <row r="838" spans="1:6" hidden="1" x14ac:dyDescent="0.35">
      <c r="A838" s="1" t="s">
        <v>1400</v>
      </c>
      <c r="B838" s="1" t="str">
        <f t="shared" si="52"/>
        <v>OfL</v>
      </c>
      <c r="C838" s="1" t="str">
        <f t="shared" si="53"/>
        <v>CZ01</v>
      </c>
      <c r="D838" s="1" t="str">
        <f t="shared" si="54"/>
        <v>v11</v>
      </c>
      <c r="E838" s="1" t="str">
        <f t="shared" si="55"/>
        <v>OfL-CZ01-v11</v>
      </c>
      <c r="F838" s="1">
        <v>459.72669633333328</v>
      </c>
    </row>
    <row r="839" spans="1:6" hidden="1" x14ac:dyDescent="0.35">
      <c r="A839" s="1" t="s">
        <v>1401</v>
      </c>
      <c r="B839" s="1" t="str">
        <f t="shared" si="52"/>
        <v>OfL</v>
      </c>
      <c r="C839" s="1" t="str">
        <f t="shared" si="53"/>
        <v>CZ01</v>
      </c>
      <c r="D839" s="1" t="str">
        <f t="shared" si="54"/>
        <v>v15</v>
      </c>
      <c r="E839" s="1" t="str">
        <f t="shared" si="55"/>
        <v>OfL-CZ01-v15</v>
      </c>
      <c r="F839" s="1">
        <v>449.89580258333342</v>
      </c>
    </row>
    <row r="840" spans="1:6" hidden="1" x14ac:dyDescent="0.35">
      <c r="A840" s="1" t="s">
        <v>1402</v>
      </c>
      <c r="B840" s="1" t="str">
        <f t="shared" si="52"/>
        <v>OfL</v>
      </c>
      <c r="C840" s="1" t="str">
        <f t="shared" si="53"/>
        <v>CZ02</v>
      </c>
      <c r="D840" s="1" t="str">
        <f t="shared" si="54"/>
        <v>v03</v>
      </c>
      <c r="E840" s="1" t="str">
        <f t="shared" si="55"/>
        <v>OfL-CZ02-v03</v>
      </c>
      <c r="F840" s="1">
        <v>439.19810875000007</v>
      </c>
    </row>
    <row r="841" spans="1:6" hidden="1" x14ac:dyDescent="0.35">
      <c r="A841" s="1" t="s">
        <v>1403</v>
      </c>
      <c r="B841" s="1" t="str">
        <f t="shared" si="52"/>
        <v>OfL</v>
      </c>
      <c r="C841" s="1" t="str">
        <f t="shared" si="53"/>
        <v>CZ02</v>
      </c>
      <c r="D841" s="1" t="str">
        <f t="shared" si="54"/>
        <v>v07</v>
      </c>
      <c r="E841" s="1" t="str">
        <f t="shared" si="55"/>
        <v>OfL-CZ02-v07</v>
      </c>
      <c r="F841" s="1">
        <v>438.76705750000002</v>
      </c>
    </row>
    <row r="842" spans="1:6" hidden="1" x14ac:dyDescent="0.35">
      <c r="A842" s="1" t="s">
        <v>1404</v>
      </c>
      <c r="B842" s="1" t="str">
        <f t="shared" si="52"/>
        <v>OfL</v>
      </c>
      <c r="C842" s="1" t="str">
        <f t="shared" si="53"/>
        <v>CZ02</v>
      </c>
      <c r="D842" s="1" t="str">
        <f t="shared" si="54"/>
        <v>v11</v>
      </c>
      <c r="E842" s="1" t="str">
        <f t="shared" si="55"/>
        <v>OfL-CZ02-v11</v>
      </c>
      <c r="F842" s="1">
        <v>422.50725799999981</v>
      </c>
    </row>
    <row r="843" spans="1:6" hidden="1" x14ac:dyDescent="0.35">
      <c r="A843" s="1" t="s">
        <v>1405</v>
      </c>
      <c r="B843" s="1" t="str">
        <f t="shared" si="52"/>
        <v>OfL</v>
      </c>
      <c r="C843" s="1" t="str">
        <f t="shared" si="53"/>
        <v>CZ02</v>
      </c>
      <c r="D843" s="1" t="str">
        <f t="shared" si="54"/>
        <v>v15</v>
      </c>
      <c r="E843" s="1" t="str">
        <f t="shared" si="55"/>
        <v>OfL-CZ02-v15</v>
      </c>
      <c r="F843" s="1">
        <v>418.85805016666666</v>
      </c>
    </row>
    <row r="844" spans="1:6" hidden="1" x14ac:dyDescent="0.35">
      <c r="A844" s="1" t="s">
        <v>1406</v>
      </c>
      <c r="B844" s="1" t="str">
        <f t="shared" si="52"/>
        <v>OfL</v>
      </c>
      <c r="C844" s="1" t="str">
        <f t="shared" si="53"/>
        <v>CZ03</v>
      </c>
      <c r="D844" s="1" t="str">
        <f t="shared" si="54"/>
        <v>v03</v>
      </c>
      <c r="E844" s="1" t="str">
        <f t="shared" si="55"/>
        <v>OfL-CZ03-v03</v>
      </c>
      <c r="F844" s="1">
        <v>516.36363283333333</v>
      </c>
    </row>
    <row r="845" spans="1:6" hidden="1" x14ac:dyDescent="0.35">
      <c r="A845" s="1" t="s">
        <v>1407</v>
      </c>
      <c r="B845" s="1" t="str">
        <f t="shared" si="52"/>
        <v>OfL</v>
      </c>
      <c r="C845" s="1" t="str">
        <f t="shared" si="53"/>
        <v>CZ03</v>
      </c>
      <c r="D845" s="1" t="str">
        <f t="shared" si="54"/>
        <v>v07</v>
      </c>
      <c r="E845" s="1" t="str">
        <f t="shared" si="55"/>
        <v>OfL-CZ03-v07</v>
      </c>
      <c r="F845" s="1">
        <v>515.94429074999994</v>
      </c>
    </row>
    <row r="846" spans="1:6" hidden="1" x14ac:dyDescent="0.35">
      <c r="A846" s="1" t="s">
        <v>1408</v>
      </c>
      <c r="B846" s="1" t="str">
        <f t="shared" si="52"/>
        <v>OfL</v>
      </c>
      <c r="C846" s="1" t="str">
        <f t="shared" si="53"/>
        <v>CZ03</v>
      </c>
      <c r="D846" s="1" t="str">
        <f t="shared" si="54"/>
        <v>v11</v>
      </c>
      <c r="E846" s="1" t="str">
        <f t="shared" si="55"/>
        <v>OfL-CZ03-v11</v>
      </c>
      <c r="F846" s="1">
        <v>507.41165983333343</v>
      </c>
    </row>
    <row r="847" spans="1:6" hidden="1" x14ac:dyDescent="0.35">
      <c r="A847" s="1" t="s">
        <v>1409</v>
      </c>
      <c r="B847" s="1" t="str">
        <f t="shared" si="52"/>
        <v>OfL</v>
      </c>
      <c r="C847" s="1" t="str">
        <f t="shared" si="53"/>
        <v>CZ03</v>
      </c>
      <c r="D847" s="1" t="str">
        <f t="shared" si="54"/>
        <v>v15</v>
      </c>
      <c r="E847" s="1" t="str">
        <f t="shared" si="55"/>
        <v>OfL-CZ03-v15</v>
      </c>
      <c r="F847" s="1">
        <v>471.75861558333327</v>
      </c>
    </row>
    <row r="848" spans="1:6" hidden="1" x14ac:dyDescent="0.35">
      <c r="A848" s="1" t="s">
        <v>1410</v>
      </c>
      <c r="B848" s="1" t="str">
        <f t="shared" si="52"/>
        <v>OfL</v>
      </c>
      <c r="C848" s="1" t="str">
        <f t="shared" si="53"/>
        <v>CZ04</v>
      </c>
      <c r="D848" s="1" t="str">
        <f t="shared" si="54"/>
        <v>v03</v>
      </c>
      <c r="E848" s="1" t="str">
        <f t="shared" si="55"/>
        <v>OfL-CZ04-v03</v>
      </c>
      <c r="F848" s="1">
        <v>466.28368658333335</v>
      </c>
    </row>
    <row r="849" spans="1:6" hidden="1" x14ac:dyDescent="0.35">
      <c r="A849" s="1" t="s">
        <v>1411</v>
      </c>
      <c r="B849" s="1" t="str">
        <f t="shared" si="52"/>
        <v>OfL</v>
      </c>
      <c r="C849" s="1" t="str">
        <f t="shared" si="53"/>
        <v>CZ04</v>
      </c>
      <c r="D849" s="1" t="str">
        <f t="shared" si="54"/>
        <v>v07</v>
      </c>
      <c r="E849" s="1" t="str">
        <f t="shared" si="55"/>
        <v>OfL-CZ04-v07</v>
      </c>
      <c r="F849" s="1">
        <v>465.85156308333319</v>
      </c>
    </row>
    <row r="850" spans="1:6" hidden="1" x14ac:dyDescent="0.35">
      <c r="A850" s="1" t="s">
        <v>1412</v>
      </c>
      <c r="B850" s="1" t="str">
        <f t="shared" si="52"/>
        <v>OfL</v>
      </c>
      <c r="C850" s="1" t="str">
        <f t="shared" si="53"/>
        <v>CZ04</v>
      </c>
      <c r="D850" s="1" t="str">
        <f t="shared" si="54"/>
        <v>v11</v>
      </c>
      <c r="E850" s="1" t="str">
        <f t="shared" si="55"/>
        <v>OfL-CZ04-v11</v>
      </c>
      <c r="F850" s="1">
        <v>447.76897583333317</v>
      </c>
    </row>
    <row r="851" spans="1:6" hidden="1" x14ac:dyDescent="0.35">
      <c r="A851" s="1" t="s">
        <v>1413</v>
      </c>
      <c r="B851" s="1" t="str">
        <f t="shared" si="52"/>
        <v>OfL</v>
      </c>
      <c r="C851" s="1" t="str">
        <f t="shared" si="53"/>
        <v>CZ04</v>
      </c>
      <c r="D851" s="1" t="str">
        <f t="shared" si="54"/>
        <v>v15</v>
      </c>
      <c r="E851" s="1" t="str">
        <f t="shared" si="55"/>
        <v>OfL-CZ04-v15</v>
      </c>
      <c r="F851" s="1">
        <v>421.20514983333322</v>
      </c>
    </row>
    <row r="852" spans="1:6" hidden="1" x14ac:dyDescent="0.35">
      <c r="A852" s="1" t="s">
        <v>1414</v>
      </c>
      <c r="B852" s="1" t="str">
        <f t="shared" si="52"/>
        <v>OfL</v>
      </c>
      <c r="C852" s="1" t="str">
        <f t="shared" si="53"/>
        <v>CZ05</v>
      </c>
      <c r="D852" s="1" t="str">
        <f t="shared" si="54"/>
        <v>v03</v>
      </c>
      <c r="E852" s="1" t="str">
        <f t="shared" si="55"/>
        <v>OfL-CZ05-v03</v>
      </c>
      <c r="F852" s="1">
        <v>513.10722233333365</v>
      </c>
    </row>
    <row r="853" spans="1:6" hidden="1" x14ac:dyDescent="0.35">
      <c r="A853" s="1" t="s">
        <v>1415</v>
      </c>
      <c r="B853" s="1" t="str">
        <f t="shared" si="52"/>
        <v>OfL</v>
      </c>
      <c r="C853" s="1" t="str">
        <f t="shared" si="53"/>
        <v>CZ05</v>
      </c>
      <c r="D853" s="1" t="str">
        <f t="shared" si="54"/>
        <v>v07</v>
      </c>
      <c r="E853" s="1" t="str">
        <f t="shared" si="55"/>
        <v>OfL-CZ05-v07</v>
      </c>
      <c r="F853" s="1">
        <v>512.61250925000002</v>
      </c>
    </row>
    <row r="854" spans="1:6" hidden="1" x14ac:dyDescent="0.35">
      <c r="A854" s="1" t="s">
        <v>1416</v>
      </c>
      <c r="B854" s="1" t="str">
        <f t="shared" si="52"/>
        <v>OfL</v>
      </c>
      <c r="C854" s="1" t="str">
        <f t="shared" si="53"/>
        <v>CZ05</v>
      </c>
      <c r="D854" s="1" t="str">
        <f t="shared" si="54"/>
        <v>v11</v>
      </c>
      <c r="E854" s="1" t="str">
        <f t="shared" si="55"/>
        <v>OfL-CZ05-v11</v>
      </c>
      <c r="F854" s="1">
        <v>502.90730358333343</v>
      </c>
    </row>
    <row r="855" spans="1:6" hidden="1" x14ac:dyDescent="0.35">
      <c r="A855" s="1" t="s">
        <v>1417</v>
      </c>
      <c r="B855" s="1" t="str">
        <f t="shared" si="52"/>
        <v>OfL</v>
      </c>
      <c r="C855" s="1" t="str">
        <f t="shared" si="53"/>
        <v>CZ05</v>
      </c>
      <c r="D855" s="1" t="str">
        <f t="shared" si="54"/>
        <v>v15</v>
      </c>
      <c r="E855" s="1" t="str">
        <f t="shared" si="55"/>
        <v>OfL-CZ05-v15</v>
      </c>
      <c r="F855" s="1">
        <v>467.18728441666661</v>
      </c>
    </row>
    <row r="856" spans="1:6" hidden="1" x14ac:dyDescent="0.35">
      <c r="A856" s="1" t="s">
        <v>1418</v>
      </c>
      <c r="B856" s="1" t="str">
        <f t="shared" si="52"/>
        <v>OfL</v>
      </c>
      <c r="C856" s="1" t="str">
        <f t="shared" si="53"/>
        <v>CZ06</v>
      </c>
      <c r="D856" s="1" t="str">
        <f t="shared" si="54"/>
        <v>v03</v>
      </c>
      <c r="E856" s="1" t="str">
        <f t="shared" si="55"/>
        <v>OfL-CZ06-v03</v>
      </c>
      <c r="F856" s="1">
        <v>549.28116883333337</v>
      </c>
    </row>
    <row r="857" spans="1:6" hidden="1" x14ac:dyDescent="0.35">
      <c r="A857" s="1" t="s">
        <v>1419</v>
      </c>
      <c r="B857" s="1" t="str">
        <f t="shared" si="52"/>
        <v>OfL</v>
      </c>
      <c r="C857" s="1" t="str">
        <f t="shared" si="53"/>
        <v>CZ06</v>
      </c>
      <c r="D857" s="1" t="str">
        <f t="shared" si="54"/>
        <v>v07</v>
      </c>
      <c r="E857" s="1" t="str">
        <f t="shared" si="55"/>
        <v>OfL-CZ06-v07</v>
      </c>
      <c r="F857" s="1">
        <v>549.28116883333337</v>
      </c>
    </row>
    <row r="858" spans="1:6" hidden="1" x14ac:dyDescent="0.35">
      <c r="A858" s="1" t="s">
        <v>1420</v>
      </c>
      <c r="B858" s="1" t="str">
        <f t="shared" si="52"/>
        <v>OfL</v>
      </c>
      <c r="C858" s="1" t="str">
        <f t="shared" si="53"/>
        <v>CZ06</v>
      </c>
      <c r="D858" s="1" t="str">
        <f t="shared" si="54"/>
        <v>v11</v>
      </c>
      <c r="E858" s="1" t="str">
        <f t="shared" si="55"/>
        <v>OfL-CZ06-v11</v>
      </c>
      <c r="F858" s="1">
        <v>540.60060908333332</v>
      </c>
    </row>
    <row r="859" spans="1:6" hidden="1" x14ac:dyDescent="0.35">
      <c r="A859" s="1" t="s">
        <v>1421</v>
      </c>
      <c r="B859" s="1" t="str">
        <f t="shared" si="52"/>
        <v>OfL</v>
      </c>
      <c r="C859" s="1" t="str">
        <f t="shared" si="53"/>
        <v>CZ06</v>
      </c>
      <c r="D859" s="1" t="str">
        <f t="shared" si="54"/>
        <v>v15</v>
      </c>
      <c r="E859" s="1" t="str">
        <f t="shared" si="55"/>
        <v>OfL-CZ06-v15</v>
      </c>
      <c r="F859" s="1">
        <v>508.25542225000004</v>
      </c>
    </row>
    <row r="860" spans="1:6" hidden="1" x14ac:dyDescent="0.35">
      <c r="A860" s="1" t="s">
        <v>1422</v>
      </c>
      <c r="B860" s="1" t="str">
        <f t="shared" si="52"/>
        <v>OfL</v>
      </c>
      <c r="C860" s="1" t="str">
        <f t="shared" si="53"/>
        <v>CZ07</v>
      </c>
      <c r="D860" s="1" t="str">
        <f t="shared" si="54"/>
        <v>v03</v>
      </c>
      <c r="E860" s="1" t="str">
        <f t="shared" si="55"/>
        <v>OfL-CZ07-v03</v>
      </c>
      <c r="F860" s="1">
        <v>537.59831566666674</v>
      </c>
    </row>
    <row r="861" spans="1:6" hidden="1" x14ac:dyDescent="0.35">
      <c r="A861" s="1" t="s">
        <v>1423</v>
      </c>
      <c r="B861" s="1" t="str">
        <f t="shared" si="52"/>
        <v>OfL</v>
      </c>
      <c r="C861" s="1" t="str">
        <f t="shared" si="53"/>
        <v>CZ07</v>
      </c>
      <c r="D861" s="1" t="str">
        <f t="shared" si="54"/>
        <v>v07</v>
      </c>
      <c r="E861" s="1" t="str">
        <f t="shared" si="55"/>
        <v>OfL-CZ07-v07</v>
      </c>
      <c r="F861" s="1">
        <v>537.59831566666674</v>
      </c>
    </row>
    <row r="862" spans="1:6" hidden="1" x14ac:dyDescent="0.35">
      <c r="A862" s="1" t="s">
        <v>1424</v>
      </c>
      <c r="B862" s="1" t="str">
        <f t="shared" si="52"/>
        <v>OfL</v>
      </c>
      <c r="C862" s="1" t="str">
        <f t="shared" si="53"/>
        <v>CZ07</v>
      </c>
      <c r="D862" s="1" t="str">
        <f t="shared" si="54"/>
        <v>v11</v>
      </c>
      <c r="E862" s="1" t="str">
        <f t="shared" si="55"/>
        <v>OfL-CZ07-v11</v>
      </c>
      <c r="F862" s="1">
        <v>529.12751650000007</v>
      </c>
    </row>
    <row r="863" spans="1:6" hidden="1" x14ac:dyDescent="0.35">
      <c r="A863" s="1" t="s">
        <v>1425</v>
      </c>
      <c r="B863" s="1" t="str">
        <f t="shared" si="52"/>
        <v>OfL</v>
      </c>
      <c r="C863" s="1" t="str">
        <f t="shared" si="53"/>
        <v>CZ07</v>
      </c>
      <c r="D863" s="1" t="str">
        <f t="shared" si="54"/>
        <v>v15</v>
      </c>
      <c r="E863" s="1" t="str">
        <f t="shared" si="55"/>
        <v>OfL-CZ07-v15</v>
      </c>
      <c r="F863" s="1">
        <v>496.41064841666667</v>
      </c>
    </row>
    <row r="864" spans="1:6" hidden="1" x14ac:dyDescent="0.35">
      <c r="A864" s="1" t="s">
        <v>1426</v>
      </c>
      <c r="B864" s="1" t="str">
        <f t="shared" si="52"/>
        <v>OfL</v>
      </c>
      <c r="C864" s="1" t="str">
        <f t="shared" si="53"/>
        <v>CZ08</v>
      </c>
      <c r="D864" s="1" t="str">
        <f t="shared" si="54"/>
        <v>v03</v>
      </c>
      <c r="E864" s="1" t="str">
        <f t="shared" si="55"/>
        <v>OfL-CZ08-v03</v>
      </c>
      <c r="F864" s="1">
        <v>489.33041941666676</v>
      </c>
    </row>
    <row r="865" spans="1:6" hidden="1" x14ac:dyDescent="0.35">
      <c r="A865" s="1" t="s">
        <v>1427</v>
      </c>
      <c r="B865" s="1" t="str">
        <f t="shared" si="52"/>
        <v>OfL</v>
      </c>
      <c r="C865" s="1" t="str">
        <f t="shared" si="53"/>
        <v>CZ08</v>
      </c>
      <c r="D865" s="1" t="str">
        <f t="shared" si="54"/>
        <v>v07</v>
      </c>
      <c r="E865" s="1" t="str">
        <f t="shared" si="55"/>
        <v>OfL-CZ08-v07</v>
      </c>
      <c r="F865" s="1">
        <v>489.33041941666676</v>
      </c>
    </row>
    <row r="866" spans="1:6" hidden="1" x14ac:dyDescent="0.35">
      <c r="A866" s="1" t="s">
        <v>1428</v>
      </c>
      <c r="B866" s="1" t="str">
        <f t="shared" si="52"/>
        <v>OfL</v>
      </c>
      <c r="C866" s="1" t="str">
        <f t="shared" si="53"/>
        <v>CZ08</v>
      </c>
      <c r="D866" s="1" t="str">
        <f t="shared" si="54"/>
        <v>v11</v>
      </c>
      <c r="E866" s="1" t="str">
        <f t="shared" si="55"/>
        <v>OfL-CZ08-v11</v>
      </c>
      <c r="F866" s="1">
        <v>471.16098833333331</v>
      </c>
    </row>
    <row r="867" spans="1:6" hidden="1" x14ac:dyDescent="0.35">
      <c r="A867" s="1" t="s">
        <v>1429</v>
      </c>
      <c r="B867" s="1" t="str">
        <f t="shared" si="52"/>
        <v>OfL</v>
      </c>
      <c r="C867" s="1" t="str">
        <f t="shared" si="53"/>
        <v>CZ08</v>
      </c>
      <c r="D867" s="1" t="str">
        <f t="shared" si="54"/>
        <v>v15</v>
      </c>
      <c r="E867" s="1" t="str">
        <f t="shared" si="55"/>
        <v>OfL-CZ08-v15</v>
      </c>
      <c r="F867" s="1">
        <v>443.8775091666667</v>
      </c>
    </row>
    <row r="868" spans="1:6" hidden="1" x14ac:dyDescent="0.35">
      <c r="A868" s="1" t="s">
        <v>1430</v>
      </c>
      <c r="B868" s="1" t="str">
        <f t="shared" si="52"/>
        <v>OfL</v>
      </c>
      <c r="C868" s="1" t="str">
        <f t="shared" si="53"/>
        <v>CZ09</v>
      </c>
      <c r="D868" s="1" t="str">
        <f t="shared" si="54"/>
        <v>v03</v>
      </c>
      <c r="E868" s="1" t="str">
        <f t="shared" si="55"/>
        <v>OfL-CZ09-v03</v>
      </c>
      <c r="F868" s="1">
        <v>572.73329275000015</v>
      </c>
    </row>
    <row r="869" spans="1:6" hidden="1" x14ac:dyDescent="0.35">
      <c r="A869" s="1" t="s">
        <v>1431</v>
      </c>
      <c r="B869" s="1" t="str">
        <f t="shared" si="52"/>
        <v>OfL</v>
      </c>
      <c r="C869" s="1" t="str">
        <f t="shared" si="53"/>
        <v>CZ09</v>
      </c>
      <c r="D869" s="1" t="str">
        <f t="shared" si="54"/>
        <v>v07</v>
      </c>
      <c r="E869" s="1" t="str">
        <f t="shared" si="55"/>
        <v>OfL-CZ09-v07</v>
      </c>
      <c r="F869" s="1">
        <v>572.73329275000015</v>
      </c>
    </row>
    <row r="870" spans="1:6" hidden="1" x14ac:dyDescent="0.35">
      <c r="A870" s="1" t="s">
        <v>1432</v>
      </c>
      <c r="B870" s="1" t="str">
        <f t="shared" si="52"/>
        <v>OfL</v>
      </c>
      <c r="C870" s="1" t="str">
        <f t="shared" si="53"/>
        <v>CZ09</v>
      </c>
      <c r="D870" s="1" t="str">
        <f t="shared" si="54"/>
        <v>v11</v>
      </c>
      <c r="E870" s="1" t="str">
        <f t="shared" si="55"/>
        <v>OfL-CZ09-v11</v>
      </c>
      <c r="F870" s="1">
        <v>547.51913483333328</v>
      </c>
    </row>
    <row r="871" spans="1:6" hidden="1" x14ac:dyDescent="0.35">
      <c r="A871" s="1" t="s">
        <v>1433</v>
      </c>
      <c r="B871" s="1" t="str">
        <f t="shared" si="52"/>
        <v>OfL</v>
      </c>
      <c r="C871" s="1" t="str">
        <f t="shared" si="53"/>
        <v>CZ09</v>
      </c>
      <c r="D871" s="1" t="str">
        <f t="shared" si="54"/>
        <v>v15</v>
      </c>
      <c r="E871" s="1" t="str">
        <f t="shared" si="55"/>
        <v>OfL-CZ09-v15</v>
      </c>
      <c r="F871" s="1">
        <v>520.73147133333339</v>
      </c>
    </row>
    <row r="872" spans="1:6" hidden="1" x14ac:dyDescent="0.35">
      <c r="A872" s="1" t="s">
        <v>1434</v>
      </c>
      <c r="B872" s="1" t="str">
        <f t="shared" si="52"/>
        <v>OfL</v>
      </c>
      <c r="C872" s="1" t="str">
        <f t="shared" si="53"/>
        <v>CZ10</v>
      </c>
      <c r="D872" s="1" t="str">
        <f t="shared" si="54"/>
        <v>v03</v>
      </c>
      <c r="E872" s="1" t="str">
        <f t="shared" si="55"/>
        <v>OfL-CZ10-v03</v>
      </c>
      <c r="F872" s="1">
        <v>509.83390066666652</v>
      </c>
    </row>
    <row r="873" spans="1:6" hidden="1" x14ac:dyDescent="0.35">
      <c r="A873" s="1" t="s">
        <v>1435</v>
      </c>
      <c r="B873" s="1" t="str">
        <f t="shared" si="52"/>
        <v>OfL</v>
      </c>
      <c r="C873" s="1" t="str">
        <f t="shared" si="53"/>
        <v>CZ10</v>
      </c>
      <c r="D873" s="1" t="str">
        <f t="shared" si="54"/>
        <v>v07</v>
      </c>
      <c r="E873" s="1" t="str">
        <f t="shared" si="55"/>
        <v>OfL-CZ10-v07</v>
      </c>
      <c r="F873" s="1">
        <v>509.39162174999979</v>
      </c>
    </row>
    <row r="874" spans="1:6" hidden="1" x14ac:dyDescent="0.35">
      <c r="A874" s="1" t="s">
        <v>1436</v>
      </c>
      <c r="B874" s="1" t="str">
        <f t="shared" si="52"/>
        <v>OfL</v>
      </c>
      <c r="C874" s="1" t="str">
        <f t="shared" si="53"/>
        <v>CZ10</v>
      </c>
      <c r="D874" s="1" t="str">
        <f t="shared" si="54"/>
        <v>v11</v>
      </c>
      <c r="E874" s="1" t="str">
        <f t="shared" si="55"/>
        <v>OfL-CZ10-v11</v>
      </c>
      <c r="F874" s="1">
        <v>487.95570124999983</v>
      </c>
    </row>
    <row r="875" spans="1:6" hidden="1" x14ac:dyDescent="0.35">
      <c r="A875" s="1" t="s">
        <v>1437</v>
      </c>
      <c r="B875" s="1" t="str">
        <f t="shared" si="52"/>
        <v>OfL</v>
      </c>
      <c r="C875" s="1" t="str">
        <f t="shared" si="53"/>
        <v>CZ10</v>
      </c>
      <c r="D875" s="1" t="str">
        <f t="shared" si="54"/>
        <v>v15</v>
      </c>
      <c r="E875" s="1" t="str">
        <f t="shared" si="55"/>
        <v>OfL-CZ10-v15</v>
      </c>
      <c r="F875" s="1">
        <v>489.16794091666668</v>
      </c>
    </row>
    <row r="876" spans="1:6" hidden="1" x14ac:dyDescent="0.35">
      <c r="A876" s="1" t="s">
        <v>1438</v>
      </c>
      <c r="B876" s="1" t="str">
        <f t="shared" si="52"/>
        <v>OfL</v>
      </c>
      <c r="C876" s="1" t="str">
        <f t="shared" si="53"/>
        <v>CZ11</v>
      </c>
      <c r="D876" s="1" t="str">
        <f t="shared" si="54"/>
        <v>v03</v>
      </c>
      <c r="E876" s="1" t="str">
        <f t="shared" si="55"/>
        <v>OfL-CZ11-v03</v>
      </c>
      <c r="F876" s="1">
        <v>547.32891716666666</v>
      </c>
    </row>
    <row r="877" spans="1:6" hidden="1" x14ac:dyDescent="0.35">
      <c r="A877" s="1" t="s">
        <v>1439</v>
      </c>
      <c r="B877" s="1" t="str">
        <f t="shared" si="52"/>
        <v>OfL</v>
      </c>
      <c r="C877" s="1" t="str">
        <f t="shared" si="53"/>
        <v>CZ11</v>
      </c>
      <c r="D877" s="1" t="str">
        <f t="shared" si="54"/>
        <v>v07</v>
      </c>
      <c r="E877" s="1" t="str">
        <f t="shared" si="55"/>
        <v>OfL-CZ11-v07</v>
      </c>
      <c r="F877" s="1">
        <v>546.82195433333334</v>
      </c>
    </row>
    <row r="878" spans="1:6" hidden="1" x14ac:dyDescent="0.35">
      <c r="A878" s="1" t="s">
        <v>1440</v>
      </c>
      <c r="B878" s="1" t="str">
        <f t="shared" si="52"/>
        <v>OfL</v>
      </c>
      <c r="C878" s="1" t="str">
        <f t="shared" si="53"/>
        <v>CZ11</v>
      </c>
      <c r="D878" s="1" t="str">
        <f t="shared" si="54"/>
        <v>v11</v>
      </c>
      <c r="E878" s="1" t="str">
        <f t="shared" si="55"/>
        <v>OfL-CZ11-v11</v>
      </c>
      <c r="F878" s="1">
        <v>521.72807124999986</v>
      </c>
    </row>
    <row r="879" spans="1:6" hidden="1" x14ac:dyDescent="0.35">
      <c r="A879" s="1" t="s">
        <v>1441</v>
      </c>
      <c r="B879" s="1" t="str">
        <f t="shared" si="52"/>
        <v>OfL</v>
      </c>
      <c r="C879" s="1" t="str">
        <f t="shared" si="53"/>
        <v>CZ11</v>
      </c>
      <c r="D879" s="1" t="str">
        <f t="shared" si="54"/>
        <v>v15</v>
      </c>
      <c r="E879" s="1" t="str">
        <f t="shared" si="55"/>
        <v>OfL-CZ11-v15</v>
      </c>
      <c r="F879" s="1">
        <v>525.44790083333351</v>
      </c>
    </row>
    <row r="880" spans="1:6" hidden="1" x14ac:dyDescent="0.35">
      <c r="A880" s="1" t="s">
        <v>1442</v>
      </c>
      <c r="B880" s="1" t="str">
        <f t="shared" si="52"/>
        <v>OfL</v>
      </c>
      <c r="C880" s="1" t="str">
        <f t="shared" si="53"/>
        <v>CZ12</v>
      </c>
      <c r="D880" s="1" t="str">
        <f t="shared" si="54"/>
        <v>v03</v>
      </c>
      <c r="E880" s="1" t="str">
        <f t="shared" si="55"/>
        <v>OfL-CZ12-v03</v>
      </c>
      <c r="F880" s="1">
        <v>507.49919033333316</v>
      </c>
    </row>
    <row r="881" spans="1:6" hidden="1" x14ac:dyDescent="0.35">
      <c r="A881" s="1" t="s">
        <v>1443</v>
      </c>
      <c r="B881" s="1" t="str">
        <f t="shared" si="52"/>
        <v>OfL</v>
      </c>
      <c r="C881" s="1" t="str">
        <f t="shared" si="53"/>
        <v>CZ12</v>
      </c>
      <c r="D881" s="1" t="str">
        <f t="shared" si="54"/>
        <v>v07</v>
      </c>
      <c r="E881" s="1" t="str">
        <f t="shared" si="55"/>
        <v>OfL-CZ12-v07</v>
      </c>
      <c r="F881" s="1">
        <v>507.07220891666674</v>
      </c>
    </row>
    <row r="882" spans="1:6" hidden="1" x14ac:dyDescent="0.35">
      <c r="A882" s="1" t="s">
        <v>1444</v>
      </c>
      <c r="B882" s="1" t="str">
        <f t="shared" si="52"/>
        <v>OfL</v>
      </c>
      <c r="C882" s="1" t="str">
        <f t="shared" si="53"/>
        <v>CZ12</v>
      </c>
      <c r="D882" s="1" t="str">
        <f t="shared" si="54"/>
        <v>v11</v>
      </c>
      <c r="E882" s="1" t="str">
        <f t="shared" si="55"/>
        <v>OfL-CZ12-v11</v>
      </c>
      <c r="F882" s="1">
        <v>485.14996900000006</v>
      </c>
    </row>
    <row r="883" spans="1:6" hidden="1" x14ac:dyDescent="0.35">
      <c r="A883" s="1" t="s">
        <v>1445</v>
      </c>
      <c r="B883" s="1" t="str">
        <f t="shared" si="52"/>
        <v>OfL</v>
      </c>
      <c r="C883" s="1" t="str">
        <f t="shared" si="53"/>
        <v>CZ12</v>
      </c>
      <c r="D883" s="1" t="str">
        <f t="shared" si="54"/>
        <v>v15</v>
      </c>
      <c r="E883" s="1" t="str">
        <f t="shared" si="55"/>
        <v>OfL-CZ12-v15</v>
      </c>
      <c r="F883" s="1">
        <v>486.48410783333316</v>
      </c>
    </row>
    <row r="884" spans="1:6" hidden="1" x14ac:dyDescent="0.35">
      <c r="A884" s="1" t="s">
        <v>1446</v>
      </c>
      <c r="B884" s="1" t="str">
        <f t="shared" si="52"/>
        <v>OfL</v>
      </c>
      <c r="C884" s="1" t="str">
        <f t="shared" si="53"/>
        <v>CZ13</v>
      </c>
      <c r="D884" s="1" t="str">
        <f t="shared" si="54"/>
        <v>v03</v>
      </c>
      <c r="E884" s="1" t="str">
        <f t="shared" si="55"/>
        <v>OfL-CZ13-v03</v>
      </c>
      <c r="F884" s="1">
        <v>553.4060170833335</v>
      </c>
    </row>
    <row r="885" spans="1:6" hidden="1" x14ac:dyDescent="0.35">
      <c r="A885" s="1" t="s">
        <v>1447</v>
      </c>
      <c r="B885" s="1" t="str">
        <f t="shared" si="52"/>
        <v>OfL</v>
      </c>
      <c r="C885" s="1" t="str">
        <f t="shared" si="53"/>
        <v>CZ13</v>
      </c>
      <c r="D885" s="1" t="str">
        <f t="shared" si="54"/>
        <v>v07</v>
      </c>
      <c r="E885" s="1" t="str">
        <f t="shared" si="55"/>
        <v>OfL-CZ13-v07</v>
      </c>
      <c r="F885" s="1">
        <v>552.85244583333315</v>
      </c>
    </row>
    <row r="886" spans="1:6" hidden="1" x14ac:dyDescent="0.35">
      <c r="A886" s="1" t="s">
        <v>1448</v>
      </c>
      <c r="B886" s="1" t="str">
        <f t="shared" si="52"/>
        <v>OfL</v>
      </c>
      <c r="C886" s="1" t="str">
        <f t="shared" si="53"/>
        <v>CZ13</v>
      </c>
      <c r="D886" s="1" t="str">
        <f t="shared" si="54"/>
        <v>v11</v>
      </c>
      <c r="E886" s="1" t="str">
        <f t="shared" si="55"/>
        <v>OfL-CZ13-v11</v>
      </c>
      <c r="F886" s="1">
        <v>528.1478271666665</v>
      </c>
    </row>
    <row r="887" spans="1:6" hidden="1" x14ac:dyDescent="0.35">
      <c r="A887" s="1" t="s">
        <v>1449</v>
      </c>
      <c r="B887" s="1" t="str">
        <f t="shared" si="52"/>
        <v>OfL</v>
      </c>
      <c r="C887" s="1" t="str">
        <f t="shared" si="53"/>
        <v>CZ13</v>
      </c>
      <c r="D887" s="1" t="str">
        <f t="shared" si="54"/>
        <v>v15</v>
      </c>
      <c r="E887" s="1" t="str">
        <f t="shared" si="55"/>
        <v>OfL-CZ13-v15</v>
      </c>
      <c r="F887" s="1">
        <v>530.4238392499999</v>
      </c>
    </row>
    <row r="888" spans="1:6" hidden="1" x14ac:dyDescent="0.35">
      <c r="A888" s="1" t="s">
        <v>1450</v>
      </c>
      <c r="B888" s="1" t="str">
        <f t="shared" si="52"/>
        <v>OfL</v>
      </c>
      <c r="C888" s="1" t="str">
        <f t="shared" si="53"/>
        <v>CZ14</v>
      </c>
      <c r="D888" s="1" t="str">
        <f t="shared" si="54"/>
        <v>v03</v>
      </c>
      <c r="E888" s="1" t="str">
        <f t="shared" si="55"/>
        <v>OfL-CZ14-v03</v>
      </c>
      <c r="F888" s="1">
        <v>554.41505783333332</v>
      </c>
    </row>
    <row r="889" spans="1:6" hidden="1" x14ac:dyDescent="0.35">
      <c r="A889" s="1" t="s">
        <v>1451</v>
      </c>
      <c r="B889" s="1" t="str">
        <f t="shared" si="52"/>
        <v>OfL</v>
      </c>
      <c r="C889" s="1" t="str">
        <f t="shared" si="53"/>
        <v>CZ14</v>
      </c>
      <c r="D889" s="1" t="str">
        <f t="shared" si="54"/>
        <v>v07</v>
      </c>
      <c r="E889" s="1" t="str">
        <f t="shared" si="55"/>
        <v>OfL-CZ14-v07</v>
      </c>
      <c r="F889" s="1">
        <v>553.42517425000028</v>
      </c>
    </row>
    <row r="890" spans="1:6" hidden="1" x14ac:dyDescent="0.35">
      <c r="A890" s="1" t="s">
        <v>1452</v>
      </c>
      <c r="B890" s="1" t="str">
        <f t="shared" si="52"/>
        <v>OfL</v>
      </c>
      <c r="C890" s="1" t="str">
        <f t="shared" si="53"/>
        <v>CZ14</v>
      </c>
      <c r="D890" s="1" t="str">
        <f t="shared" si="54"/>
        <v>v11</v>
      </c>
      <c r="E890" s="1" t="str">
        <f t="shared" si="55"/>
        <v>OfL-CZ14-v11</v>
      </c>
      <c r="F890" s="1">
        <v>529.33658233333313</v>
      </c>
    </row>
    <row r="891" spans="1:6" hidden="1" x14ac:dyDescent="0.35">
      <c r="A891" s="1" t="s">
        <v>1453</v>
      </c>
      <c r="B891" s="1" t="str">
        <f t="shared" si="52"/>
        <v>OfL</v>
      </c>
      <c r="C891" s="1" t="str">
        <f t="shared" si="53"/>
        <v>CZ14</v>
      </c>
      <c r="D891" s="1" t="str">
        <f t="shared" si="54"/>
        <v>v15</v>
      </c>
      <c r="E891" s="1" t="str">
        <f t="shared" si="55"/>
        <v>OfL-CZ14-v15</v>
      </c>
      <c r="F891" s="1">
        <v>534.40042666666659</v>
      </c>
    </row>
    <row r="892" spans="1:6" hidden="1" x14ac:dyDescent="0.35">
      <c r="A892" s="1" t="s">
        <v>1454</v>
      </c>
      <c r="B892" s="1" t="str">
        <f t="shared" si="52"/>
        <v>OfL</v>
      </c>
      <c r="C892" s="1" t="str">
        <f t="shared" si="53"/>
        <v>CZ15</v>
      </c>
      <c r="D892" s="1" t="str">
        <f t="shared" si="54"/>
        <v>v03</v>
      </c>
      <c r="E892" s="1" t="str">
        <f t="shared" si="55"/>
        <v>OfL-CZ15-v03</v>
      </c>
      <c r="F892" s="1">
        <v>666.41046608333318</v>
      </c>
    </row>
    <row r="893" spans="1:6" hidden="1" x14ac:dyDescent="0.35">
      <c r="A893" s="1" t="s">
        <v>1455</v>
      </c>
      <c r="B893" s="1" t="str">
        <f t="shared" si="52"/>
        <v>OfL</v>
      </c>
      <c r="C893" s="1" t="str">
        <f t="shared" si="53"/>
        <v>CZ15</v>
      </c>
      <c r="D893" s="1" t="str">
        <f t="shared" si="54"/>
        <v>v07</v>
      </c>
      <c r="E893" s="1" t="str">
        <f t="shared" si="55"/>
        <v>OfL-CZ15-v07</v>
      </c>
      <c r="F893" s="1">
        <v>666.38448583333343</v>
      </c>
    </row>
    <row r="894" spans="1:6" x14ac:dyDescent="0.35">
      <c r="A894" s="1" t="s">
        <v>1456</v>
      </c>
      <c r="B894" s="1" t="str">
        <f t="shared" si="52"/>
        <v>OfL</v>
      </c>
      <c r="C894" s="1" t="str">
        <f t="shared" si="53"/>
        <v>CZ15</v>
      </c>
      <c r="D894" s="1" t="str">
        <f t="shared" si="54"/>
        <v>v11</v>
      </c>
      <c r="E894" s="1" t="str">
        <f t="shared" si="55"/>
        <v>OfL-CZ15-v11</v>
      </c>
      <c r="F894" s="1">
        <v>635.1111373333332</v>
      </c>
    </row>
    <row r="895" spans="1:6" hidden="1" x14ac:dyDescent="0.35">
      <c r="A895" s="1" t="s">
        <v>1457</v>
      </c>
      <c r="B895" s="1" t="str">
        <f t="shared" si="52"/>
        <v>OfL</v>
      </c>
      <c r="C895" s="1" t="str">
        <f t="shared" si="53"/>
        <v>CZ15</v>
      </c>
      <c r="D895" s="1" t="str">
        <f t="shared" si="54"/>
        <v>v15</v>
      </c>
      <c r="E895" s="1" t="str">
        <f t="shared" si="55"/>
        <v>OfL-CZ15-v15</v>
      </c>
      <c r="F895" s="1">
        <v>643.77153683333336</v>
      </c>
    </row>
    <row r="896" spans="1:6" hidden="1" x14ac:dyDescent="0.35">
      <c r="A896" s="1" t="s">
        <v>1458</v>
      </c>
      <c r="B896" s="1" t="str">
        <f t="shared" si="52"/>
        <v>OfL</v>
      </c>
      <c r="C896" s="1" t="str">
        <f t="shared" si="53"/>
        <v>CZ16</v>
      </c>
      <c r="D896" s="1" t="str">
        <f t="shared" si="54"/>
        <v>v03</v>
      </c>
      <c r="E896" s="1" t="str">
        <f t="shared" si="55"/>
        <v>OfL-CZ16-v03</v>
      </c>
      <c r="F896" s="1">
        <v>522.10909433333359</v>
      </c>
    </row>
    <row r="897" spans="1:6" hidden="1" x14ac:dyDescent="0.35">
      <c r="A897" s="1" t="s">
        <v>1459</v>
      </c>
      <c r="B897" s="1" t="str">
        <f t="shared" si="52"/>
        <v>OfL</v>
      </c>
      <c r="C897" s="1" t="str">
        <f t="shared" si="53"/>
        <v>CZ16</v>
      </c>
      <c r="D897" s="1" t="str">
        <f t="shared" si="54"/>
        <v>v07</v>
      </c>
      <c r="E897" s="1" t="str">
        <f t="shared" si="55"/>
        <v>OfL-CZ16-v07</v>
      </c>
      <c r="F897" s="1">
        <v>521.67461958333342</v>
      </c>
    </row>
    <row r="898" spans="1:6" hidden="1" x14ac:dyDescent="0.35">
      <c r="A898" s="1" t="s">
        <v>1460</v>
      </c>
      <c r="B898" s="1" t="str">
        <f t="shared" si="52"/>
        <v>OfL</v>
      </c>
      <c r="C898" s="1" t="str">
        <f t="shared" si="53"/>
        <v>CZ16</v>
      </c>
      <c r="D898" s="1" t="str">
        <f t="shared" si="54"/>
        <v>v11</v>
      </c>
      <c r="E898" s="1" t="str">
        <f t="shared" si="55"/>
        <v>OfL-CZ16-v11</v>
      </c>
      <c r="F898" s="1">
        <v>506.85589391666667</v>
      </c>
    </row>
    <row r="899" spans="1:6" hidden="1" x14ac:dyDescent="0.35">
      <c r="A899" s="1" t="s">
        <v>1461</v>
      </c>
      <c r="B899" s="1" t="str">
        <f t="shared" si="52"/>
        <v>OfL</v>
      </c>
      <c r="C899" s="1" t="str">
        <f t="shared" si="53"/>
        <v>CZ16</v>
      </c>
      <c r="D899" s="1" t="str">
        <f t="shared" si="54"/>
        <v>v15</v>
      </c>
      <c r="E899" s="1" t="str">
        <f t="shared" si="55"/>
        <v>OfL-CZ16-v15</v>
      </c>
      <c r="F899" s="1">
        <v>503.21886066666673</v>
      </c>
    </row>
    <row r="900" spans="1:6" hidden="1" x14ac:dyDescent="0.35">
      <c r="A900" s="1" t="s">
        <v>1462</v>
      </c>
      <c r="B900" s="1" t="str">
        <f t="shared" si="52"/>
        <v>OfS</v>
      </c>
      <c r="C900" s="1" t="str">
        <f t="shared" si="53"/>
        <v>CZ01</v>
      </c>
      <c r="D900" s="1" t="str">
        <f t="shared" si="54"/>
        <v>v03</v>
      </c>
      <c r="E900" s="1" t="str">
        <f t="shared" si="55"/>
        <v>OfS-CZ01-v03</v>
      </c>
      <c r="F900" s="1">
        <v>29.161888916666662</v>
      </c>
    </row>
    <row r="901" spans="1:6" hidden="1" x14ac:dyDescent="0.35">
      <c r="A901" s="1" t="s">
        <v>1463</v>
      </c>
      <c r="B901" s="1" t="str">
        <f t="shared" ref="B901:B964" si="56">LEFT(A901,3)</f>
        <v>OfS</v>
      </c>
      <c r="C901" s="1" t="str">
        <f t="shared" ref="C901:C964" si="57">"CZ"&amp;MID(A901,6,2)</f>
        <v>CZ01</v>
      </c>
      <c r="D901" s="1" t="str">
        <f t="shared" ref="D901:D964" si="58">MID(A901,8,3)</f>
        <v>v07</v>
      </c>
      <c r="E901" s="1" t="str">
        <f t="shared" ref="E901:E964" si="59">CONCATENATE(B901,"-",C901,"-",D901)</f>
        <v>OfS-CZ01-v07</v>
      </c>
      <c r="F901" s="1">
        <v>29.15732641666666</v>
      </c>
    </row>
    <row r="902" spans="1:6" hidden="1" x14ac:dyDescent="0.35">
      <c r="A902" s="1" t="s">
        <v>1464</v>
      </c>
      <c r="B902" s="1" t="str">
        <f t="shared" si="56"/>
        <v>OfS</v>
      </c>
      <c r="C902" s="1" t="str">
        <f t="shared" si="57"/>
        <v>CZ01</v>
      </c>
      <c r="D902" s="1" t="str">
        <f t="shared" si="58"/>
        <v>v11</v>
      </c>
      <c r="E902" s="1" t="str">
        <f t="shared" si="59"/>
        <v>OfS-CZ01-v11</v>
      </c>
      <c r="F902" s="1">
        <v>29.0485325</v>
      </c>
    </row>
    <row r="903" spans="1:6" hidden="1" x14ac:dyDescent="0.35">
      <c r="A903" s="1" t="s">
        <v>1465</v>
      </c>
      <c r="B903" s="1" t="str">
        <f t="shared" si="56"/>
        <v>OfS</v>
      </c>
      <c r="C903" s="1" t="str">
        <f t="shared" si="57"/>
        <v>CZ01</v>
      </c>
      <c r="D903" s="1" t="str">
        <f t="shared" si="58"/>
        <v>v15</v>
      </c>
      <c r="E903" s="1" t="str">
        <f t="shared" si="59"/>
        <v>OfS-CZ01-v15</v>
      </c>
      <c r="F903" s="1">
        <v>25.622332000000004</v>
      </c>
    </row>
    <row r="904" spans="1:6" hidden="1" x14ac:dyDescent="0.35">
      <c r="A904" s="1" t="s">
        <v>1466</v>
      </c>
      <c r="B904" s="1" t="str">
        <f t="shared" si="56"/>
        <v>OfS</v>
      </c>
      <c r="C904" s="1" t="str">
        <f t="shared" si="57"/>
        <v>CZ02</v>
      </c>
      <c r="D904" s="1" t="str">
        <f t="shared" si="58"/>
        <v>v03</v>
      </c>
      <c r="E904" s="1" t="str">
        <f t="shared" si="59"/>
        <v>OfS-CZ02-v03</v>
      </c>
      <c r="F904" s="1">
        <v>29.530227816666674</v>
      </c>
    </row>
    <row r="905" spans="1:6" hidden="1" x14ac:dyDescent="0.35">
      <c r="A905" s="1" t="s">
        <v>1467</v>
      </c>
      <c r="B905" s="1" t="str">
        <f t="shared" si="56"/>
        <v>OfS</v>
      </c>
      <c r="C905" s="1" t="str">
        <f t="shared" si="57"/>
        <v>CZ02</v>
      </c>
      <c r="D905" s="1" t="str">
        <f t="shared" si="58"/>
        <v>v07</v>
      </c>
      <c r="E905" s="1" t="str">
        <f t="shared" si="59"/>
        <v>OfS-CZ02-v07</v>
      </c>
      <c r="F905" s="1">
        <v>29.460582316666663</v>
      </c>
    </row>
    <row r="906" spans="1:6" hidden="1" x14ac:dyDescent="0.35">
      <c r="A906" s="1" t="s">
        <v>1468</v>
      </c>
      <c r="B906" s="1" t="str">
        <f t="shared" si="56"/>
        <v>OfS</v>
      </c>
      <c r="C906" s="1" t="str">
        <f t="shared" si="57"/>
        <v>CZ02</v>
      </c>
      <c r="D906" s="1" t="str">
        <f t="shared" si="58"/>
        <v>v11</v>
      </c>
      <c r="E906" s="1" t="str">
        <f t="shared" si="59"/>
        <v>OfS-CZ02-v11</v>
      </c>
      <c r="F906" s="1">
        <v>28.952290991666658</v>
      </c>
    </row>
    <row r="907" spans="1:6" hidden="1" x14ac:dyDescent="0.35">
      <c r="A907" s="1" t="s">
        <v>1469</v>
      </c>
      <c r="B907" s="1" t="str">
        <f t="shared" si="56"/>
        <v>OfS</v>
      </c>
      <c r="C907" s="1" t="str">
        <f t="shared" si="57"/>
        <v>CZ02</v>
      </c>
      <c r="D907" s="1" t="str">
        <f t="shared" si="58"/>
        <v>v15</v>
      </c>
      <c r="E907" s="1" t="str">
        <f t="shared" si="59"/>
        <v>OfS-CZ02-v15</v>
      </c>
      <c r="F907" s="1">
        <v>25.792423650000003</v>
      </c>
    </row>
    <row r="908" spans="1:6" hidden="1" x14ac:dyDescent="0.35">
      <c r="A908" s="1" t="s">
        <v>1470</v>
      </c>
      <c r="B908" s="1" t="str">
        <f t="shared" si="56"/>
        <v>OfS</v>
      </c>
      <c r="C908" s="1" t="str">
        <f t="shared" si="57"/>
        <v>CZ03</v>
      </c>
      <c r="D908" s="1" t="str">
        <f t="shared" si="58"/>
        <v>v03</v>
      </c>
      <c r="E908" s="1" t="str">
        <f t="shared" si="59"/>
        <v>OfS-CZ03-v03</v>
      </c>
      <c r="F908" s="1">
        <v>34.047646333333333</v>
      </c>
    </row>
    <row r="909" spans="1:6" hidden="1" x14ac:dyDescent="0.35">
      <c r="A909" s="1" t="s">
        <v>1471</v>
      </c>
      <c r="B909" s="1" t="str">
        <f t="shared" si="56"/>
        <v>OfS</v>
      </c>
      <c r="C909" s="1" t="str">
        <f t="shared" si="57"/>
        <v>CZ03</v>
      </c>
      <c r="D909" s="1" t="str">
        <f t="shared" si="58"/>
        <v>v07</v>
      </c>
      <c r="E909" s="1" t="str">
        <f t="shared" si="59"/>
        <v>OfS-CZ03-v07</v>
      </c>
      <c r="F909" s="1">
        <v>34.04099591666666</v>
      </c>
    </row>
    <row r="910" spans="1:6" hidden="1" x14ac:dyDescent="0.35">
      <c r="A910" s="1" t="s">
        <v>1472</v>
      </c>
      <c r="B910" s="1" t="str">
        <f t="shared" si="56"/>
        <v>OfS</v>
      </c>
      <c r="C910" s="1" t="str">
        <f t="shared" si="57"/>
        <v>CZ03</v>
      </c>
      <c r="D910" s="1" t="str">
        <f t="shared" si="58"/>
        <v>v11</v>
      </c>
      <c r="E910" s="1" t="str">
        <f t="shared" si="59"/>
        <v>OfS-CZ03-v11</v>
      </c>
      <c r="F910" s="1">
        <v>33.926278583333342</v>
      </c>
    </row>
    <row r="911" spans="1:6" hidden="1" x14ac:dyDescent="0.35">
      <c r="A911" s="1" t="s">
        <v>1473</v>
      </c>
      <c r="B911" s="1" t="str">
        <f t="shared" si="56"/>
        <v>OfS</v>
      </c>
      <c r="C911" s="1" t="str">
        <f t="shared" si="57"/>
        <v>CZ03</v>
      </c>
      <c r="D911" s="1" t="str">
        <f t="shared" si="58"/>
        <v>v15</v>
      </c>
      <c r="E911" s="1" t="str">
        <f t="shared" si="59"/>
        <v>OfS-CZ03-v15</v>
      </c>
      <c r="F911" s="1">
        <v>27.516132333333324</v>
      </c>
    </row>
    <row r="912" spans="1:6" hidden="1" x14ac:dyDescent="0.35">
      <c r="A912" s="1" t="s">
        <v>1474</v>
      </c>
      <c r="B912" s="1" t="str">
        <f t="shared" si="56"/>
        <v>OfS</v>
      </c>
      <c r="C912" s="1" t="str">
        <f t="shared" si="57"/>
        <v>CZ04</v>
      </c>
      <c r="D912" s="1" t="str">
        <f t="shared" si="58"/>
        <v>v03</v>
      </c>
      <c r="E912" s="1" t="str">
        <f t="shared" si="59"/>
        <v>OfS-CZ04-v03</v>
      </c>
      <c r="F912" s="1">
        <v>32.343114766666666</v>
      </c>
    </row>
    <row r="913" spans="1:6" hidden="1" x14ac:dyDescent="0.35">
      <c r="A913" s="1" t="s">
        <v>1475</v>
      </c>
      <c r="B913" s="1" t="str">
        <f t="shared" si="56"/>
        <v>OfS</v>
      </c>
      <c r="C913" s="1" t="str">
        <f t="shared" si="57"/>
        <v>CZ04</v>
      </c>
      <c r="D913" s="1" t="str">
        <f t="shared" si="58"/>
        <v>v07</v>
      </c>
      <c r="E913" s="1" t="str">
        <f t="shared" si="59"/>
        <v>OfS-CZ04-v07</v>
      </c>
      <c r="F913" s="1">
        <v>32.275209841666673</v>
      </c>
    </row>
    <row r="914" spans="1:6" hidden="1" x14ac:dyDescent="0.35">
      <c r="A914" s="1" t="s">
        <v>1476</v>
      </c>
      <c r="B914" s="1" t="str">
        <f t="shared" si="56"/>
        <v>OfS</v>
      </c>
      <c r="C914" s="1" t="str">
        <f t="shared" si="57"/>
        <v>CZ04</v>
      </c>
      <c r="D914" s="1" t="str">
        <f t="shared" si="58"/>
        <v>v11</v>
      </c>
      <c r="E914" s="1" t="str">
        <f t="shared" si="59"/>
        <v>OfS-CZ04-v11</v>
      </c>
      <c r="F914" s="1">
        <v>31.594613033333342</v>
      </c>
    </row>
    <row r="915" spans="1:6" hidden="1" x14ac:dyDescent="0.35">
      <c r="A915" s="1" t="s">
        <v>1477</v>
      </c>
      <c r="B915" s="1" t="str">
        <f t="shared" si="56"/>
        <v>OfS</v>
      </c>
      <c r="C915" s="1" t="str">
        <f t="shared" si="57"/>
        <v>CZ04</v>
      </c>
      <c r="D915" s="1" t="str">
        <f t="shared" si="58"/>
        <v>v15</v>
      </c>
      <c r="E915" s="1" t="str">
        <f t="shared" si="59"/>
        <v>OfS-CZ04-v15</v>
      </c>
      <c r="F915" s="1">
        <v>26.158625058333335</v>
      </c>
    </row>
    <row r="916" spans="1:6" hidden="1" x14ac:dyDescent="0.35">
      <c r="A916" s="1" t="s">
        <v>1478</v>
      </c>
      <c r="B916" s="1" t="str">
        <f t="shared" si="56"/>
        <v>OfS</v>
      </c>
      <c r="C916" s="1" t="str">
        <f t="shared" si="57"/>
        <v>CZ05</v>
      </c>
      <c r="D916" s="1" t="str">
        <f t="shared" si="58"/>
        <v>v03</v>
      </c>
      <c r="E916" s="1" t="str">
        <f t="shared" si="59"/>
        <v>OfS-CZ05-v03</v>
      </c>
      <c r="F916" s="1">
        <v>33.635343666666671</v>
      </c>
    </row>
    <row r="917" spans="1:6" hidden="1" x14ac:dyDescent="0.35">
      <c r="A917" s="1" t="s">
        <v>1479</v>
      </c>
      <c r="B917" s="1" t="str">
        <f t="shared" si="56"/>
        <v>OfS</v>
      </c>
      <c r="C917" s="1" t="str">
        <f t="shared" si="57"/>
        <v>CZ05</v>
      </c>
      <c r="D917" s="1" t="str">
        <f t="shared" si="58"/>
        <v>v07</v>
      </c>
      <c r="E917" s="1" t="str">
        <f t="shared" si="59"/>
        <v>OfS-CZ05-v07</v>
      </c>
      <c r="F917" s="1">
        <v>33.62751325</v>
      </c>
    </row>
    <row r="918" spans="1:6" hidden="1" x14ac:dyDescent="0.35">
      <c r="A918" s="1" t="s">
        <v>1480</v>
      </c>
      <c r="B918" s="1" t="str">
        <f t="shared" si="56"/>
        <v>OfS</v>
      </c>
      <c r="C918" s="1" t="str">
        <f t="shared" si="57"/>
        <v>CZ05</v>
      </c>
      <c r="D918" s="1" t="str">
        <f t="shared" si="58"/>
        <v>v11</v>
      </c>
      <c r="E918" s="1" t="str">
        <f t="shared" si="59"/>
        <v>OfS-CZ05-v11</v>
      </c>
      <c r="F918" s="1">
        <v>33.520659333333334</v>
      </c>
    </row>
    <row r="919" spans="1:6" hidden="1" x14ac:dyDescent="0.35">
      <c r="A919" s="1" t="s">
        <v>1481</v>
      </c>
      <c r="B919" s="1" t="str">
        <f t="shared" si="56"/>
        <v>OfS</v>
      </c>
      <c r="C919" s="1" t="str">
        <f t="shared" si="57"/>
        <v>CZ05</v>
      </c>
      <c r="D919" s="1" t="str">
        <f t="shared" si="58"/>
        <v>v15</v>
      </c>
      <c r="E919" s="1" t="str">
        <f t="shared" si="59"/>
        <v>OfS-CZ05-v15</v>
      </c>
      <c r="F919" s="1">
        <v>27.168444499999996</v>
      </c>
    </row>
    <row r="920" spans="1:6" hidden="1" x14ac:dyDescent="0.35">
      <c r="A920" s="1" t="s">
        <v>1482</v>
      </c>
      <c r="B920" s="1" t="str">
        <f t="shared" si="56"/>
        <v>OfS</v>
      </c>
      <c r="C920" s="1" t="str">
        <f t="shared" si="57"/>
        <v>CZ06</v>
      </c>
      <c r="D920" s="1" t="str">
        <f t="shared" si="58"/>
        <v>v03</v>
      </c>
      <c r="E920" s="1" t="str">
        <f t="shared" si="59"/>
        <v>OfS-CZ06-v03</v>
      </c>
      <c r="F920" s="1">
        <v>36.211096749999996</v>
      </c>
    </row>
    <row r="921" spans="1:6" hidden="1" x14ac:dyDescent="0.35">
      <c r="A921" s="1" t="s">
        <v>1483</v>
      </c>
      <c r="B921" s="1" t="str">
        <f t="shared" si="56"/>
        <v>OfS</v>
      </c>
      <c r="C921" s="1" t="str">
        <f t="shared" si="57"/>
        <v>CZ06</v>
      </c>
      <c r="D921" s="1" t="str">
        <f t="shared" si="58"/>
        <v>v07</v>
      </c>
      <c r="E921" s="1" t="str">
        <f t="shared" si="59"/>
        <v>OfS-CZ06-v07</v>
      </c>
      <c r="F921" s="1">
        <v>36.211096749999996</v>
      </c>
    </row>
    <row r="922" spans="1:6" hidden="1" x14ac:dyDescent="0.35">
      <c r="A922" s="1" t="s">
        <v>1484</v>
      </c>
      <c r="B922" s="1" t="str">
        <f t="shared" si="56"/>
        <v>OfS</v>
      </c>
      <c r="C922" s="1" t="str">
        <f t="shared" si="57"/>
        <v>CZ06</v>
      </c>
      <c r="D922" s="1" t="str">
        <f t="shared" si="58"/>
        <v>v11</v>
      </c>
      <c r="E922" s="1" t="str">
        <f t="shared" si="59"/>
        <v>OfS-CZ06-v11</v>
      </c>
      <c r="F922" s="1">
        <v>36.10597691666667</v>
      </c>
    </row>
    <row r="923" spans="1:6" hidden="1" x14ac:dyDescent="0.35">
      <c r="A923" s="1" t="s">
        <v>1485</v>
      </c>
      <c r="B923" s="1" t="str">
        <f t="shared" si="56"/>
        <v>OfS</v>
      </c>
      <c r="C923" s="1" t="str">
        <f t="shared" si="57"/>
        <v>CZ06</v>
      </c>
      <c r="D923" s="1" t="str">
        <f t="shared" si="58"/>
        <v>v15</v>
      </c>
      <c r="E923" s="1" t="str">
        <f t="shared" si="59"/>
        <v>OfS-CZ06-v15</v>
      </c>
      <c r="F923" s="1">
        <v>29.39740333333333</v>
      </c>
    </row>
    <row r="924" spans="1:6" hidden="1" x14ac:dyDescent="0.35">
      <c r="A924" s="1" t="s">
        <v>1486</v>
      </c>
      <c r="B924" s="1" t="str">
        <f t="shared" si="56"/>
        <v>OfS</v>
      </c>
      <c r="C924" s="1" t="str">
        <f t="shared" si="57"/>
        <v>CZ07</v>
      </c>
      <c r="D924" s="1" t="str">
        <f t="shared" si="58"/>
        <v>v03</v>
      </c>
      <c r="E924" s="1" t="str">
        <f t="shared" si="59"/>
        <v>OfS-CZ07-v03</v>
      </c>
      <c r="F924" s="1">
        <v>35.323012666666671</v>
      </c>
    </row>
    <row r="925" spans="1:6" hidden="1" x14ac:dyDescent="0.35">
      <c r="A925" s="1" t="s">
        <v>1487</v>
      </c>
      <c r="B925" s="1" t="str">
        <f t="shared" si="56"/>
        <v>OfS</v>
      </c>
      <c r="C925" s="1" t="str">
        <f t="shared" si="57"/>
        <v>CZ07</v>
      </c>
      <c r="D925" s="1" t="str">
        <f t="shared" si="58"/>
        <v>v07</v>
      </c>
      <c r="E925" s="1" t="str">
        <f t="shared" si="59"/>
        <v>OfS-CZ07-v07</v>
      </c>
      <c r="F925" s="1">
        <v>35.323012666666671</v>
      </c>
    </row>
    <row r="926" spans="1:6" hidden="1" x14ac:dyDescent="0.35">
      <c r="A926" s="1" t="s">
        <v>1488</v>
      </c>
      <c r="B926" s="1" t="str">
        <f t="shared" si="56"/>
        <v>OfS</v>
      </c>
      <c r="C926" s="1" t="str">
        <f t="shared" si="57"/>
        <v>CZ07</v>
      </c>
      <c r="D926" s="1" t="str">
        <f t="shared" si="58"/>
        <v>v11</v>
      </c>
      <c r="E926" s="1" t="str">
        <f t="shared" si="59"/>
        <v>OfS-CZ07-v11</v>
      </c>
      <c r="F926" s="1">
        <v>35.210286249999996</v>
      </c>
    </row>
    <row r="927" spans="1:6" hidden="1" x14ac:dyDescent="0.35">
      <c r="A927" s="1" t="s">
        <v>1489</v>
      </c>
      <c r="B927" s="1" t="str">
        <f t="shared" si="56"/>
        <v>OfS</v>
      </c>
      <c r="C927" s="1" t="str">
        <f t="shared" si="57"/>
        <v>CZ07</v>
      </c>
      <c r="D927" s="1" t="str">
        <f t="shared" si="58"/>
        <v>v15</v>
      </c>
      <c r="E927" s="1" t="str">
        <f t="shared" si="59"/>
        <v>OfS-CZ07-v15</v>
      </c>
      <c r="F927" s="1">
        <v>28.699449833333343</v>
      </c>
    </row>
    <row r="928" spans="1:6" hidden="1" x14ac:dyDescent="0.35">
      <c r="A928" s="1" t="s">
        <v>1490</v>
      </c>
      <c r="B928" s="1" t="str">
        <f t="shared" si="56"/>
        <v>OfS</v>
      </c>
      <c r="C928" s="1" t="str">
        <f t="shared" si="57"/>
        <v>CZ08</v>
      </c>
      <c r="D928" s="1" t="str">
        <f t="shared" si="58"/>
        <v>v03</v>
      </c>
      <c r="E928" s="1" t="str">
        <f t="shared" si="59"/>
        <v>OfS-CZ08-v03</v>
      </c>
      <c r="F928" s="1">
        <v>33.64224591666666</v>
      </c>
    </row>
    <row r="929" spans="1:6" hidden="1" x14ac:dyDescent="0.35">
      <c r="A929" s="1" t="s">
        <v>1491</v>
      </c>
      <c r="B929" s="1" t="str">
        <f t="shared" si="56"/>
        <v>OfS</v>
      </c>
      <c r="C929" s="1" t="str">
        <f t="shared" si="57"/>
        <v>CZ08</v>
      </c>
      <c r="D929" s="1" t="str">
        <f t="shared" si="58"/>
        <v>v07</v>
      </c>
      <c r="E929" s="1" t="str">
        <f t="shared" si="59"/>
        <v>OfS-CZ08-v07</v>
      </c>
      <c r="F929" s="1">
        <v>33.64224591666666</v>
      </c>
    </row>
    <row r="930" spans="1:6" hidden="1" x14ac:dyDescent="0.35">
      <c r="A930" s="1" t="s">
        <v>1492</v>
      </c>
      <c r="B930" s="1" t="str">
        <f t="shared" si="56"/>
        <v>OfS</v>
      </c>
      <c r="C930" s="1" t="str">
        <f t="shared" si="57"/>
        <v>CZ08</v>
      </c>
      <c r="D930" s="1" t="str">
        <f t="shared" si="58"/>
        <v>v11</v>
      </c>
      <c r="E930" s="1" t="str">
        <f t="shared" si="59"/>
        <v>OfS-CZ08-v11</v>
      </c>
      <c r="F930" s="1">
        <v>33.493795333333331</v>
      </c>
    </row>
    <row r="931" spans="1:6" hidden="1" x14ac:dyDescent="0.35">
      <c r="A931" s="1" t="s">
        <v>1493</v>
      </c>
      <c r="B931" s="1" t="str">
        <f t="shared" si="56"/>
        <v>OfS</v>
      </c>
      <c r="C931" s="1" t="str">
        <f t="shared" si="57"/>
        <v>CZ08</v>
      </c>
      <c r="D931" s="1" t="str">
        <f t="shared" si="58"/>
        <v>v15</v>
      </c>
      <c r="E931" s="1" t="str">
        <f t="shared" si="59"/>
        <v>OfS-CZ08-v15</v>
      </c>
      <c r="F931" s="1">
        <v>28.082126333333324</v>
      </c>
    </row>
    <row r="932" spans="1:6" hidden="1" x14ac:dyDescent="0.35">
      <c r="A932" s="1" t="s">
        <v>1494</v>
      </c>
      <c r="B932" s="1" t="str">
        <f t="shared" si="56"/>
        <v>OfS</v>
      </c>
      <c r="C932" s="1" t="str">
        <f t="shared" si="57"/>
        <v>CZ09</v>
      </c>
      <c r="D932" s="1" t="str">
        <f t="shared" si="58"/>
        <v>v03</v>
      </c>
      <c r="E932" s="1" t="str">
        <f t="shared" si="59"/>
        <v>OfS-CZ09-v03</v>
      </c>
      <c r="F932" s="1">
        <v>39.855483666666665</v>
      </c>
    </row>
    <row r="933" spans="1:6" hidden="1" x14ac:dyDescent="0.35">
      <c r="A933" s="1" t="s">
        <v>1495</v>
      </c>
      <c r="B933" s="1" t="str">
        <f t="shared" si="56"/>
        <v>OfS</v>
      </c>
      <c r="C933" s="1" t="str">
        <f t="shared" si="57"/>
        <v>CZ09</v>
      </c>
      <c r="D933" s="1" t="str">
        <f t="shared" si="58"/>
        <v>v07</v>
      </c>
      <c r="E933" s="1" t="str">
        <f t="shared" si="59"/>
        <v>OfS-CZ09-v07</v>
      </c>
      <c r="F933" s="1">
        <v>39.855483666666665</v>
      </c>
    </row>
    <row r="934" spans="1:6" hidden="1" x14ac:dyDescent="0.35">
      <c r="A934" s="1" t="s">
        <v>1496</v>
      </c>
      <c r="B934" s="1" t="str">
        <f t="shared" si="56"/>
        <v>OfS</v>
      </c>
      <c r="C934" s="1" t="str">
        <f t="shared" si="57"/>
        <v>CZ09</v>
      </c>
      <c r="D934" s="1" t="str">
        <f t="shared" si="58"/>
        <v>v11</v>
      </c>
      <c r="E934" s="1" t="str">
        <f t="shared" si="59"/>
        <v>OfS-CZ09-v11</v>
      </c>
      <c r="F934" s="1">
        <v>38.713139500000011</v>
      </c>
    </row>
    <row r="935" spans="1:6" hidden="1" x14ac:dyDescent="0.35">
      <c r="A935" s="1" t="s">
        <v>1497</v>
      </c>
      <c r="B935" s="1" t="str">
        <f t="shared" si="56"/>
        <v>OfS</v>
      </c>
      <c r="C935" s="1" t="str">
        <f t="shared" si="57"/>
        <v>CZ09</v>
      </c>
      <c r="D935" s="1" t="str">
        <f t="shared" si="58"/>
        <v>v15</v>
      </c>
      <c r="E935" s="1" t="str">
        <f t="shared" si="59"/>
        <v>OfS-CZ09-v15</v>
      </c>
      <c r="F935" s="1">
        <v>32.926748750000002</v>
      </c>
    </row>
    <row r="936" spans="1:6" hidden="1" x14ac:dyDescent="0.35">
      <c r="A936" s="1" t="s">
        <v>1498</v>
      </c>
      <c r="B936" s="1" t="str">
        <f t="shared" si="56"/>
        <v>OfS</v>
      </c>
      <c r="C936" s="1" t="str">
        <f t="shared" si="57"/>
        <v>CZ10</v>
      </c>
      <c r="D936" s="1" t="str">
        <f t="shared" si="58"/>
        <v>v03</v>
      </c>
      <c r="E936" s="1" t="str">
        <f t="shared" si="59"/>
        <v>OfS-CZ10-v03</v>
      </c>
      <c r="F936" s="1">
        <v>34.920666000000004</v>
      </c>
    </row>
    <row r="937" spans="1:6" hidden="1" x14ac:dyDescent="0.35">
      <c r="A937" s="1" t="s">
        <v>1499</v>
      </c>
      <c r="B937" s="1" t="str">
        <f t="shared" si="56"/>
        <v>OfS</v>
      </c>
      <c r="C937" s="1" t="str">
        <f t="shared" si="57"/>
        <v>CZ10</v>
      </c>
      <c r="D937" s="1" t="str">
        <f t="shared" si="58"/>
        <v>v07</v>
      </c>
      <c r="E937" s="1" t="str">
        <f t="shared" si="59"/>
        <v>OfS-CZ10-v07</v>
      </c>
      <c r="F937" s="1">
        <v>34.836463499999994</v>
      </c>
    </row>
    <row r="938" spans="1:6" hidden="1" x14ac:dyDescent="0.35">
      <c r="A938" s="1" t="s">
        <v>1500</v>
      </c>
      <c r="B938" s="1" t="str">
        <f t="shared" si="56"/>
        <v>OfS</v>
      </c>
      <c r="C938" s="1" t="str">
        <f t="shared" si="57"/>
        <v>CZ10</v>
      </c>
      <c r="D938" s="1" t="str">
        <f t="shared" si="58"/>
        <v>v11</v>
      </c>
      <c r="E938" s="1" t="str">
        <f t="shared" si="59"/>
        <v>OfS-CZ10-v11</v>
      </c>
      <c r="F938" s="1">
        <v>34.175369083333337</v>
      </c>
    </row>
    <row r="939" spans="1:6" hidden="1" x14ac:dyDescent="0.35">
      <c r="A939" s="1" t="s">
        <v>1501</v>
      </c>
      <c r="B939" s="1" t="str">
        <f t="shared" si="56"/>
        <v>OfS</v>
      </c>
      <c r="C939" s="1" t="str">
        <f t="shared" si="57"/>
        <v>CZ10</v>
      </c>
      <c r="D939" s="1" t="str">
        <f t="shared" si="58"/>
        <v>v15</v>
      </c>
      <c r="E939" s="1" t="str">
        <f t="shared" si="59"/>
        <v>OfS-CZ10-v15</v>
      </c>
      <c r="F939" s="1">
        <v>31.040085500000007</v>
      </c>
    </row>
    <row r="940" spans="1:6" hidden="1" x14ac:dyDescent="0.35">
      <c r="A940" s="1" t="s">
        <v>1502</v>
      </c>
      <c r="B940" s="1" t="str">
        <f t="shared" si="56"/>
        <v>OfS</v>
      </c>
      <c r="C940" s="1" t="str">
        <f t="shared" si="57"/>
        <v>CZ11</v>
      </c>
      <c r="D940" s="1" t="str">
        <f t="shared" si="58"/>
        <v>v03</v>
      </c>
      <c r="E940" s="1" t="str">
        <f t="shared" si="59"/>
        <v>OfS-CZ11-v03</v>
      </c>
      <c r="F940" s="1">
        <v>37.685972083333347</v>
      </c>
    </row>
    <row r="941" spans="1:6" hidden="1" x14ac:dyDescent="0.35">
      <c r="A941" s="1" t="s">
        <v>1503</v>
      </c>
      <c r="B941" s="1" t="str">
        <f t="shared" si="56"/>
        <v>OfS</v>
      </c>
      <c r="C941" s="1" t="str">
        <f t="shared" si="57"/>
        <v>CZ11</v>
      </c>
      <c r="D941" s="1" t="str">
        <f t="shared" si="58"/>
        <v>v07</v>
      </c>
      <c r="E941" s="1" t="str">
        <f t="shared" si="59"/>
        <v>OfS-CZ11-v07</v>
      </c>
      <c r="F941" s="1">
        <v>37.584211333333322</v>
      </c>
    </row>
    <row r="942" spans="1:6" hidden="1" x14ac:dyDescent="0.35">
      <c r="A942" s="1" t="s">
        <v>1504</v>
      </c>
      <c r="B942" s="1" t="str">
        <f t="shared" si="56"/>
        <v>OfS</v>
      </c>
      <c r="C942" s="1" t="str">
        <f t="shared" si="57"/>
        <v>CZ11</v>
      </c>
      <c r="D942" s="1" t="str">
        <f t="shared" si="58"/>
        <v>v11</v>
      </c>
      <c r="E942" s="1" t="str">
        <f t="shared" si="59"/>
        <v>OfS-CZ11-v11</v>
      </c>
      <c r="F942" s="1">
        <v>36.828813666666662</v>
      </c>
    </row>
    <row r="943" spans="1:6" hidden="1" x14ac:dyDescent="0.35">
      <c r="A943" s="1" t="s">
        <v>1505</v>
      </c>
      <c r="B943" s="1" t="str">
        <f t="shared" si="56"/>
        <v>OfS</v>
      </c>
      <c r="C943" s="1" t="str">
        <f t="shared" si="57"/>
        <v>CZ11</v>
      </c>
      <c r="D943" s="1" t="str">
        <f t="shared" si="58"/>
        <v>v15</v>
      </c>
      <c r="E943" s="1" t="str">
        <f t="shared" si="59"/>
        <v>OfS-CZ11-v15</v>
      </c>
      <c r="F943" s="1">
        <v>33.636293083333335</v>
      </c>
    </row>
    <row r="944" spans="1:6" hidden="1" x14ac:dyDescent="0.35">
      <c r="A944" s="1" t="s">
        <v>1506</v>
      </c>
      <c r="B944" s="1" t="str">
        <f t="shared" si="56"/>
        <v>OfS</v>
      </c>
      <c r="C944" s="1" t="str">
        <f t="shared" si="57"/>
        <v>CZ12</v>
      </c>
      <c r="D944" s="1" t="str">
        <f t="shared" si="58"/>
        <v>v03</v>
      </c>
      <c r="E944" s="1" t="str">
        <f t="shared" si="59"/>
        <v>OfS-CZ12-v03</v>
      </c>
      <c r="F944" s="1">
        <v>34.71923266666667</v>
      </c>
    </row>
    <row r="945" spans="1:6" hidden="1" x14ac:dyDescent="0.35">
      <c r="A945" s="1" t="s">
        <v>1507</v>
      </c>
      <c r="B945" s="1" t="str">
        <f t="shared" si="56"/>
        <v>OfS</v>
      </c>
      <c r="C945" s="1" t="str">
        <f t="shared" si="57"/>
        <v>CZ12</v>
      </c>
      <c r="D945" s="1" t="str">
        <f t="shared" si="58"/>
        <v>v07</v>
      </c>
      <c r="E945" s="1" t="str">
        <f t="shared" si="59"/>
        <v>OfS-CZ12-v07</v>
      </c>
      <c r="F945" s="1">
        <v>34.630618416666671</v>
      </c>
    </row>
    <row r="946" spans="1:6" hidden="1" x14ac:dyDescent="0.35">
      <c r="A946" s="1" t="s">
        <v>1508</v>
      </c>
      <c r="B946" s="1" t="str">
        <f t="shared" si="56"/>
        <v>OfS</v>
      </c>
      <c r="C946" s="1" t="str">
        <f t="shared" si="57"/>
        <v>CZ12</v>
      </c>
      <c r="D946" s="1" t="str">
        <f t="shared" si="58"/>
        <v>v11</v>
      </c>
      <c r="E946" s="1" t="str">
        <f t="shared" si="59"/>
        <v>OfS-CZ12-v11</v>
      </c>
      <c r="F946" s="1">
        <v>33.954227083333329</v>
      </c>
    </row>
    <row r="947" spans="1:6" hidden="1" x14ac:dyDescent="0.35">
      <c r="A947" s="1" t="s">
        <v>1509</v>
      </c>
      <c r="B947" s="1" t="str">
        <f t="shared" si="56"/>
        <v>OfS</v>
      </c>
      <c r="C947" s="1" t="str">
        <f t="shared" si="57"/>
        <v>CZ12</v>
      </c>
      <c r="D947" s="1" t="str">
        <f t="shared" si="58"/>
        <v>v15</v>
      </c>
      <c r="E947" s="1" t="str">
        <f t="shared" si="59"/>
        <v>OfS-CZ12-v15</v>
      </c>
      <c r="F947" s="1">
        <v>30.768385999999989</v>
      </c>
    </row>
    <row r="948" spans="1:6" hidden="1" x14ac:dyDescent="0.35">
      <c r="A948" s="1" t="s">
        <v>1510</v>
      </c>
      <c r="B948" s="1" t="str">
        <f t="shared" si="56"/>
        <v>OfS</v>
      </c>
      <c r="C948" s="1" t="str">
        <f t="shared" si="57"/>
        <v>CZ13</v>
      </c>
      <c r="D948" s="1" t="str">
        <f t="shared" si="58"/>
        <v>v03</v>
      </c>
      <c r="E948" s="1" t="str">
        <f t="shared" si="59"/>
        <v>OfS-CZ13-v03</v>
      </c>
      <c r="F948" s="1">
        <v>38.178084333333331</v>
      </c>
    </row>
    <row r="949" spans="1:6" hidden="1" x14ac:dyDescent="0.35">
      <c r="A949" s="1" t="s">
        <v>1511</v>
      </c>
      <c r="B949" s="1" t="str">
        <f t="shared" si="56"/>
        <v>OfS</v>
      </c>
      <c r="C949" s="1" t="str">
        <f t="shared" si="57"/>
        <v>CZ13</v>
      </c>
      <c r="D949" s="1" t="str">
        <f t="shared" si="58"/>
        <v>v07</v>
      </c>
      <c r="E949" s="1" t="str">
        <f t="shared" si="59"/>
        <v>OfS-CZ13-v07</v>
      </c>
      <c r="F949" s="1">
        <v>38.07603116666666</v>
      </c>
    </row>
    <row r="950" spans="1:6" hidden="1" x14ac:dyDescent="0.35">
      <c r="A950" s="1" t="s">
        <v>1512</v>
      </c>
      <c r="B950" s="1" t="str">
        <f t="shared" si="56"/>
        <v>OfS</v>
      </c>
      <c r="C950" s="1" t="str">
        <f t="shared" si="57"/>
        <v>CZ13</v>
      </c>
      <c r="D950" s="1" t="str">
        <f t="shared" si="58"/>
        <v>v11</v>
      </c>
      <c r="E950" s="1" t="str">
        <f t="shared" si="59"/>
        <v>OfS-CZ13-v11</v>
      </c>
      <c r="F950" s="1">
        <v>37.325566833333333</v>
      </c>
    </row>
    <row r="951" spans="1:6" hidden="1" x14ac:dyDescent="0.35">
      <c r="A951" s="1" t="s">
        <v>1513</v>
      </c>
      <c r="B951" s="1" t="str">
        <f t="shared" si="56"/>
        <v>OfS</v>
      </c>
      <c r="C951" s="1" t="str">
        <f t="shared" si="57"/>
        <v>CZ13</v>
      </c>
      <c r="D951" s="1" t="str">
        <f t="shared" si="58"/>
        <v>v15</v>
      </c>
      <c r="E951" s="1" t="str">
        <f t="shared" si="59"/>
        <v>OfS-CZ13-v15</v>
      </c>
      <c r="F951" s="1">
        <v>34.055773999999992</v>
      </c>
    </row>
    <row r="952" spans="1:6" hidden="1" x14ac:dyDescent="0.35">
      <c r="A952" s="1" t="s">
        <v>1514</v>
      </c>
      <c r="B952" s="1" t="str">
        <f t="shared" si="56"/>
        <v>OfS</v>
      </c>
      <c r="C952" s="1" t="str">
        <f t="shared" si="57"/>
        <v>CZ14</v>
      </c>
      <c r="D952" s="1" t="str">
        <f t="shared" si="58"/>
        <v>v03</v>
      </c>
      <c r="E952" s="1" t="str">
        <f t="shared" si="59"/>
        <v>OfS-CZ14-v03</v>
      </c>
      <c r="F952" s="1">
        <v>37.932911416666663</v>
      </c>
    </row>
    <row r="953" spans="1:6" hidden="1" x14ac:dyDescent="0.35">
      <c r="A953" s="1" t="s">
        <v>1515</v>
      </c>
      <c r="B953" s="1" t="str">
        <f t="shared" si="56"/>
        <v>OfS</v>
      </c>
      <c r="C953" s="1" t="str">
        <f t="shared" si="57"/>
        <v>CZ14</v>
      </c>
      <c r="D953" s="1" t="str">
        <f t="shared" si="58"/>
        <v>v07</v>
      </c>
      <c r="E953" s="1" t="str">
        <f t="shared" si="59"/>
        <v>OfS-CZ14-v07</v>
      </c>
      <c r="F953" s="1">
        <v>37.829537583333348</v>
      </c>
    </row>
    <row r="954" spans="1:6" hidden="1" x14ac:dyDescent="0.35">
      <c r="A954" s="1" t="s">
        <v>1516</v>
      </c>
      <c r="B954" s="1" t="str">
        <f t="shared" si="56"/>
        <v>OfS</v>
      </c>
      <c r="C954" s="1" t="str">
        <f t="shared" si="57"/>
        <v>CZ14</v>
      </c>
      <c r="D954" s="1" t="str">
        <f t="shared" si="58"/>
        <v>v11</v>
      </c>
      <c r="E954" s="1" t="str">
        <f t="shared" si="59"/>
        <v>OfS-CZ14-v11</v>
      </c>
      <c r="F954" s="1">
        <v>37.104138249999991</v>
      </c>
    </row>
    <row r="955" spans="1:6" hidden="1" x14ac:dyDescent="0.35">
      <c r="A955" s="1" t="s">
        <v>1517</v>
      </c>
      <c r="B955" s="1" t="str">
        <f t="shared" si="56"/>
        <v>OfS</v>
      </c>
      <c r="C955" s="1" t="str">
        <f t="shared" si="57"/>
        <v>CZ14</v>
      </c>
      <c r="D955" s="1" t="str">
        <f t="shared" si="58"/>
        <v>v15</v>
      </c>
      <c r="E955" s="1" t="str">
        <f t="shared" si="59"/>
        <v>OfS-CZ14-v15</v>
      </c>
      <c r="F955" s="1">
        <v>34.159235583333327</v>
      </c>
    </row>
    <row r="956" spans="1:6" hidden="1" x14ac:dyDescent="0.35">
      <c r="A956" s="1" t="s">
        <v>1518</v>
      </c>
      <c r="B956" s="1" t="str">
        <f t="shared" si="56"/>
        <v>OfS</v>
      </c>
      <c r="C956" s="1" t="str">
        <f t="shared" si="57"/>
        <v>CZ15</v>
      </c>
      <c r="D956" s="1" t="str">
        <f t="shared" si="58"/>
        <v>v03</v>
      </c>
      <c r="E956" s="1" t="str">
        <f t="shared" si="59"/>
        <v>OfS-CZ15-v03</v>
      </c>
      <c r="F956" s="1">
        <v>45.869695583333346</v>
      </c>
    </row>
    <row r="957" spans="1:6" hidden="1" x14ac:dyDescent="0.35">
      <c r="A957" s="1" t="s">
        <v>1519</v>
      </c>
      <c r="B957" s="1" t="str">
        <f t="shared" si="56"/>
        <v>OfS</v>
      </c>
      <c r="C957" s="1" t="str">
        <f t="shared" si="57"/>
        <v>CZ15</v>
      </c>
      <c r="D957" s="1" t="str">
        <f t="shared" si="58"/>
        <v>v07</v>
      </c>
      <c r="E957" s="1" t="str">
        <f t="shared" si="59"/>
        <v>OfS-CZ15-v07</v>
      </c>
      <c r="F957" s="1">
        <v>45.743879916666657</v>
      </c>
    </row>
    <row r="958" spans="1:6" hidden="1" x14ac:dyDescent="0.35">
      <c r="A958" s="1" t="s">
        <v>1520</v>
      </c>
      <c r="B958" s="1" t="str">
        <f t="shared" si="56"/>
        <v>OfS</v>
      </c>
      <c r="C958" s="1" t="str">
        <f t="shared" si="57"/>
        <v>CZ15</v>
      </c>
      <c r="D958" s="1" t="str">
        <f t="shared" si="58"/>
        <v>v11</v>
      </c>
      <c r="E958" s="1" t="str">
        <f t="shared" si="59"/>
        <v>OfS-CZ15-v11</v>
      </c>
      <c r="F958" s="1">
        <v>44.140158249999992</v>
      </c>
    </row>
    <row r="959" spans="1:6" hidden="1" x14ac:dyDescent="0.35">
      <c r="A959" s="1" t="s">
        <v>1521</v>
      </c>
      <c r="B959" s="1" t="str">
        <f t="shared" si="56"/>
        <v>OfS</v>
      </c>
      <c r="C959" s="1" t="str">
        <f t="shared" si="57"/>
        <v>CZ15</v>
      </c>
      <c r="D959" s="1" t="str">
        <f t="shared" si="58"/>
        <v>v15</v>
      </c>
      <c r="E959" s="1" t="str">
        <f t="shared" si="59"/>
        <v>OfS-CZ15-v15</v>
      </c>
      <c r="F959" s="1">
        <v>40.867526750000003</v>
      </c>
    </row>
    <row r="960" spans="1:6" hidden="1" x14ac:dyDescent="0.35">
      <c r="A960" s="1" t="s">
        <v>1522</v>
      </c>
      <c r="B960" s="1" t="str">
        <f t="shared" si="56"/>
        <v>OfS</v>
      </c>
      <c r="C960" s="1" t="str">
        <f t="shared" si="57"/>
        <v>CZ16</v>
      </c>
      <c r="D960" s="1" t="str">
        <f t="shared" si="58"/>
        <v>v03</v>
      </c>
      <c r="E960" s="1" t="str">
        <f t="shared" si="59"/>
        <v>OfS-CZ16-v03</v>
      </c>
      <c r="F960" s="1">
        <v>33.218401416666659</v>
      </c>
    </row>
    <row r="961" spans="1:6" hidden="1" x14ac:dyDescent="0.35">
      <c r="A961" s="1" t="s">
        <v>1523</v>
      </c>
      <c r="B961" s="1" t="str">
        <f t="shared" si="56"/>
        <v>OfS</v>
      </c>
      <c r="C961" s="1" t="str">
        <f t="shared" si="57"/>
        <v>CZ16</v>
      </c>
      <c r="D961" s="1" t="str">
        <f t="shared" si="58"/>
        <v>v07</v>
      </c>
      <c r="E961" s="1" t="str">
        <f t="shared" si="59"/>
        <v>OfS-CZ16-v07</v>
      </c>
      <c r="F961" s="1">
        <v>33.210683666666675</v>
      </c>
    </row>
    <row r="962" spans="1:6" hidden="1" x14ac:dyDescent="0.35">
      <c r="A962" s="1" t="s">
        <v>1524</v>
      </c>
      <c r="B962" s="1" t="str">
        <f t="shared" si="56"/>
        <v>OfS</v>
      </c>
      <c r="C962" s="1" t="str">
        <f t="shared" si="57"/>
        <v>CZ16</v>
      </c>
      <c r="D962" s="1" t="str">
        <f t="shared" si="58"/>
        <v>v11</v>
      </c>
      <c r="E962" s="1" t="str">
        <f t="shared" si="59"/>
        <v>OfS-CZ16-v11</v>
      </c>
      <c r="F962" s="1">
        <v>32.795740083333342</v>
      </c>
    </row>
    <row r="963" spans="1:6" hidden="1" x14ac:dyDescent="0.35">
      <c r="A963" s="1" t="s">
        <v>1525</v>
      </c>
      <c r="B963" s="1" t="str">
        <f t="shared" si="56"/>
        <v>OfS</v>
      </c>
      <c r="C963" s="1" t="str">
        <f t="shared" si="57"/>
        <v>CZ16</v>
      </c>
      <c r="D963" s="1" t="str">
        <f t="shared" si="58"/>
        <v>v15</v>
      </c>
      <c r="E963" s="1" t="str">
        <f t="shared" si="59"/>
        <v>OfS-CZ16-v15</v>
      </c>
      <c r="F963" s="1">
        <v>28.99908825000001</v>
      </c>
    </row>
    <row r="964" spans="1:6" hidden="1" x14ac:dyDescent="0.35">
      <c r="A964" s="1" t="s">
        <v>1526</v>
      </c>
      <c r="B964" s="1" t="str">
        <f t="shared" si="56"/>
        <v>RFF</v>
      </c>
      <c r="C964" s="1" t="str">
        <f t="shared" si="57"/>
        <v>CZ01</v>
      </c>
      <c r="D964" s="1" t="str">
        <f t="shared" si="58"/>
        <v>v03</v>
      </c>
      <c r="E964" s="1" t="str">
        <f t="shared" si="59"/>
        <v>RFF-CZ01-v03</v>
      </c>
      <c r="F964" s="1">
        <v>6.5799003999999996</v>
      </c>
    </row>
    <row r="965" spans="1:6" hidden="1" x14ac:dyDescent="0.35">
      <c r="A965" s="1" t="s">
        <v>1527</v>
      </c>
      <c r="B965" s="1" t="str">
        <f t="shared" ref="B965:B1028" si="60">LEFT(A965,3)</f>
        <v>RFF</v>
      </c>
      <c r="C965" s="1" t="str">
        <f t="shared" ref="C965:C1028" si="61">"CZ"&amp;MID(A965,6,2)</f>
        <v>CZ01</v>
      </c>
      <c r="D965" s="1" t="str">
        <f t="shared" ref="D965:D1028" si="62">MID(A965,8,3)</f>
        <v>v07</v>
      </c>
      <c r="E965" s="1" t="str">
        <f t="shared" ref="E965:E1028" si="63">CONCATENATE(B965,"-",C965,"-",D965)</f>
        <v>RFF-CZ01-v07</v>
      </c>
      <c r="F965" s="1">
        <v>6.5136994000000001</v>
      </c>
    </row>
    <row r="966" spans="1:6" hidden="1" x14ac:dyDescent="0.35">
      <c r="A966" s="1" t="s">
        <v>1528</v>
      </c>
      <c r="B966" s="1" t="str">
        <f t="shared" si="60"/>
        <v>RFF</v>
      </c>
      <c r="C966" s="1" t="str">
        <f t="shared" si="61"/>
        <v>CZ01</v>
      </c>
      <c r="D966" s="1" t="str">
        <f t="shared" si="62"/>
        <v>v11</v>
      </c>
      <c r="E966" s="1" t="str">
        <f t="shared" si="63"/>
        <v>RFF-CZ01-v11</v>
      </c>
      <c r="F966" s="1">
        <v>6.4526616499999996</v>
      </c>
    </row>
    <row r="967" spans="1:6" hidden="1" x14ac:dyDescent="0.35">
      <c r="A967" s="1" t="s">
        <v>1529</v>
      </c>
      <c r="B967" s="1" t="str">
        <f t="shared" si="60"/>
        <v>RFF</v>
      </c>
      <c r="C967" s="1" t="str">
        <f t="shared" si="61"/>
        <v>CZ01</v>
      </c>
      <c r="D967" s="1" t="str">
        <f t="shared" si="62"/>
        <v>v15</v>
      </c>
      <c r="E967" s="1" t="str">
        <f t="shared" si="63"/>
        <v>RFF-CZ01-v15</v>
      </c>
      <c r="F967" s="1">
        <v>6.2717654833333336</v>
      </c>
    </row>
    <row r="968" spans="1:6" hidden="1" x14ac:dyDescent="0.35">
      <c r="A968" s="1" t="s">
        <v>1530</v>
      </c>
      <c r="B968" s="1" t="str">
        <f t="shared" si="60"/>
        <v>RFF</v>
      </c>
      <c r="C968" s="1" t="str">
        <f t="shared" si="61"/>
        <v>CZ02</v>
      </c>
      <c r="D968" s="1" t="str">
        <f t="shared" si="62"/>
        <v>v03</v>
      </c>
      <c r="E968" s="1" t="str">
        <f t="shared" si="63"/>
        <v>RFF-CZ02-v03</v>
      </c>
      <c r="F968" s="1">
        <v>6.6932551750000009</v>
      </c>
    </row>
    <row r="969" spans="1:6" hidden="1" x14ac:dyDescent="0.35">
      <c r="A969" s="1" t="s">
        <v>1531</v>
      </c>
      <c r="B969" s="1" t="str">
        <f t="shared" si="60"/>
        <v>RFF</v>
      </c>
      <c r="C969" s="1" t="str">
        <f t="shared" si="61"/>
        <v>CZ02</v>
      </c>
      <c r="D969" s="1" t="str">
        <f t="shared" si="62"/>
        <v>v07</v>
      </c>
      <c r="E969" s="1" t="str">
        <f t="shared" si="63"/>
        <v>RFF-CZ02-v07</v>
      </c>
      <c r="F969" s="1">
        <v>6.6083452749999996</v>
      </c>
    </row>
    <row r="970" spans="1:6" hidden="1" x14ac:dyDescent="0.35">
      <c r="A970" s="1" t="s">
        <v>1532</v>
      </c>
      <c r="B970" s="1" t="str">
        <f t="shared" si="60"/>
        <v>RFF</v>
      </c>
      <c r="C970" s="1" t="str">
        <f t="shared" si="61"/>
        <v>CZ02</v>
      </c>
      <c r="D970" s="1" t="str">
        <f t="shared" si="62"/>
        <v>v11</v>
      </c>
      <c r="E970" s="1" t="str">
        <f t="shared" si="63"/>
        <v>RFF-CZ02-v11</v>
      </c>
      <c r="F970" s="1">
        <v>6.5269170916666672</v>
      </c>
    </row>
    <row r="971" spans="1:6" hidden="1" x14ac:dyDescent="0.35">
      <c r="A971" s="1" t="s">
        <v>1533</v>
      </c>
      <c r="B971" s="1" t="str">
        <f t="shared" si="60"/>
        <v>RFF</v>
      </c>
      <c r="C971" s="1" t="str">
        <f t="shared" si="61"/>
        <v>CZ02</v>
      </c>
      <c r="D971" s="1" t="str">
        <f t="shared" si="62"/>
        <v>v15</v>
      </c>
      <c r="E971" s="1" t="str">
        <f t="shared" si="63"/>
        <v>RFF-CZ02-v15</v>
      </c>
      <c r="F971" s="1">
        <v>6.4487718749999994</v>
      </c>
    </row>
    <row r="972" spans="1:6" hidden="1" x14ac:dyDescent="0.35">
      <c r="A972" s="1" t="s">
        <v>1534</v>
      </c>
      <c r="B972" s="1" t="str">
        <f t="shared" si="60"/>
        <v>RFF</v>
      </c>
      <c r="C972" s="1" t="str">
        <f t="shared" si="61"/>
        <v>CZ03</v>
      </c>
      <c r="D972" s="1" t="str">
        <f t="shared" si="62"/>
        <v>v03</v>
      </c>
      <c r="E972" s="1" t="str">
        <f t="shared" si="63"/>
        <v>RFF-CZ03-v03</v>
      </c>
      <c r="F972" s="1">
        <v>7.7327256499999999</v>
      </c>
    </row>
    <row r="973" spans="1:6" hidden="1" x14ac:dyDescent="0.35">
      <c r="A973" s="1" t="s">
        <v>1535</v>
      </c>
      <c r="B973" s="1" t="str">
        <f t="shared" si="60"/>
        <v>RFF</v>
      </c>
      <c r="C973" s="1" t="str">
        <f t="shared" si="61"/>
        <v>CZ03</v>
      </c>
      <c r="D973" s="1" t="str">
        <f t="shared" si="62"/>
        <v>v07</v>
      </c>
      <c r="E973" s="1" t="str">
        <f t="shared" si="63"/>
        <v>RFF-CZ03-v07</v>
      </c>
      <c r="F973" s="1">
        <v>7.671540733333333</v>
      </c>
    </row>
    <row r="974" spans="1:6" hidden="1" x14ac:dyDescent="0.35">
      <c r="A974" s="1" t="s">
        <v>1536</v>
      </c>
      <c r="B974" s="1" t="str">
        <f t="shared" si="60"/>
        <v>RFF</v>
      </c>
      <c r="C974" s="1" t="str">
        <f t="shared" si="61"/>
        <v>CZ03</v>
      </c>
      <c r="D974" s="1" t="str">
        <f t="shared" si="62"/>
        <v>v11</v>
      </c>
      <c r="E974" s="1" t="str">
        <f t="shared" si="63"/>
        <v>RFF-CZ03-v11</v>
      </c>
      <c r="F974" s="1">
        <v>7.6215934000000001</v>
      </c>
    </row>
    <row r="975" spans="1:6" hidden="1" x14ac:dyDescent="0.35">
      <c r="A975" s="1" t="s">
        <v>1537</v>
      </c>
      <c r="B975" s="1" t="str">
        <f t="shared" si="60"/>
        <v>RFF</v>
      </c>
      <c r="C975" s="1" t="str">
        <f t="shared" si="61"/>
        <v>CZ03</v>
      </c>
      <c r="D975" s="1" t="str">
        <f t="shared" si="62"/>
        <v>v15</v>
      </c>
      <c r="E975" s="1" t="str">
        <f t="shared" si="63"/>
        <v>RFF-CZ03-v15</v>
      </c>
      <c r="F975" s="1">
        <v>7.1622869833333338</v>
      </c>
    </row>
    <row r="976" spans="1:6" hidden="1" x14ac:dyDescent="0.35">
      <c r="A976" s="1" t="s">
        <v>1538</v>
      </c>
      <c r="B976" s="1" t="str">
        <f t="shared" si="60"/>
        <v>RFF</v>
      </c>
      <c r="C976" s="1" t="str">
        <f t="shared" si="61"/>
        <v>CZ04</v>
      </c>
      <c r="D976" s="1" t="str">
        <f t="shared" si="62"/>
        <v>v03</v>
      </c>
      <c r="E976" s="1" t="str">
        <f t="shared" si="63"/>
        <v>RFF-CZ04-v03</v>
      </c>
      <c r="F976" s="1">
        <v>7.0812801999999984</v>
      </c>
    </row>
    <row r="977" spans="1:6" hidden="1" x14ac:dyDescent="0.35">
      <c r="A977" s="1" t="s">
        <v>1539</v>
      </c>
      <c r="B977" s="1" t="str">
        <f t="shared" si="60"/>
        <v>RFF</v>
      </c>
      <c r="C977" s="1" t="str">
        <f t="shared" si="61"/>
        <v>CZ04</v>
      </c>
      <c r="D977" s="1" t="str">
        <f t="shared" si="62"/>
        <v>v07</v>
      </c>
      <c r="E977" s="1" t="str">
        <f t="shared" si="63"/>
        <v>RFF-CZ04-v07</v>
      </c>
      <c r="F977" s="1">
        <v>7.0174786500000002</v>
      </c>
    </row>
    <row r="978" spans="1:6" hidden="1" x14ac:dyDescent="0.35">
      <c r="A978" s="1" t="s">
        <v>1540</v>
      </c>
      <c r="B978" s="1" t="str">
        <f t="shared" si="60"/>
        <v>RFF</v>
      </c>
      <c r="C978" s="1" t="str">
        <f t="shared" si="61"/>
        <v>CZ04</v>
      </c>
      <c r="D978" s="1" t="str">
        <f t="shared" si="62"/>
        <v>v11</v>
      </c>
      <c r="E978" s="1" t="str">
        <f t="shared" si="63"/>
        <v>RFF-CZ04-v11</v>
      </c>
      <c r="F978" s="1">
        <v>6.9508308166666657</v>
      </c>
    </row>
    <row r="979" spans="1:6" hidden="1" x14ac:dyDescent="0.35">
      <c r="A979" s="1" t="s">
        <v>1541</v>
      </c>
      <c r="B979" s="1" t="str">
        <f t="shared" si="60"/>
        <v>RFF</v>
      </c>
      <c r="C979" s="1" t="str">
        <f t="shared" si="61"/>
        <v>CZ04</v>
      </c>
      <c r="D979" s="1" t="str">
        <f t="shared" si="62"/>
        <v>v15</v>
      </c>
      <c r="E979" s="1" t="str">
        <f t="shared" si="63"/>
        <v>RFF-CZ04-v15</v>
      </c>
      <c r="F979" s="1">
        <v>6.6087322249999998</v>
      </c>
    </row>
    <row r="980" spans="1:6" hidden="1" x14ac:dyDescent="0.35">
      <c r="A980" s="1" t="s">
        <v>1542</v>
      </c>
      <c r="B980" s="1" t="str">
        <f t="shared" si="60"/>
        <v>RFF</v>
      </c>
      <c r="C980" s="1" t="str">
        <f t="shared" si="61"/>
        <v>CZ05</v>
      </c>
      <c r="D980" s="1" t="str">
        <f t="shared" si="62"/>
        <v>v03</v>
      </c>
      <c r="E980" s="1" t="str">
        <f t="shared" si="63"/>
        <v>RFF-CZ05-v03</v>
      </c>
      <c r="F980" s="1">
        <v>7.3520717333333332</v>
      </c>
    </row>
    <row r="981" spans="1:6" hidden="1" x14ac:dyDescent="0.35">
      <c r="A981" s="1" t="s">
        <v>1543</v>
      </c>
      <c r="B981" s="1" t="str">
        <f t="shared" si="60"/>
        <v>RFF</v>
      </c>
      <c r="C981" s="1" t="str">
        <f t="shared" si="61"/>
        <v>CZ05</v>
      </c>
      <c r="D981" s="1" t="str">
        <f t="shared" si="62"/>
        <v>v07</v>
      </c>
      <c r="E981" s="1" t="str">
        <f t="shared" si="63"/>
        <v>RFF-CZ05-v07</v>
      </c>
      <c r="F981" s="1">
        <v>7.2766675666666671</v>
      </c>
    </row>
    <row r="982" spans="1:6" hidden="1" x14ac:dyDescent="0.35">
      <c r="A982" s="1" t="s">
        <v>1544</v>
      </c>
      <c r="B982" s="1" t="str">
        <f t="shared" si="60"/>
        <v>RFF</v>
      </c>
      <c r="C982" s="1" t="str">
        <f t="shared" si="61"/>
        <v>CZ05</v>
      </c>
      <c r="D982" s="1" t="str">
        <f t="shared" si="62"/>
        <v>v11</v>
      </c>
      <c r="E982" s="1" t="str">
        <f t="shared" si="63"/>
        <v>RFF-CZ05-v11</v>
      </c>
      <c r="F982" s="1">
        <v>7.2766675666666671</v>
      </c>
    </row>
    <row r="983" spans="1:6" hidden="1" x14ac:dyDescent="0.35">
      <c r="A983" s="1" t="s">
        <v>1545</v>
      </c>
      <c r="B983" s="1" t="str">
        <f t="shared" si="60"/>
        <v>RFF</v>
      </c>
      <c r="C983" s="1" t="str">
        <f t="shared" si="61"/>
        <v>CZ05</v>
      </c>
      <c r="D983" s="1" t="str">
        <f t="shared" si="62"/>
        <v>v15</v>
      </c>
      <c r="E983" s="1" t="str">
        <f t="shared" si="63"/>
        <v>RFF-CZ05-v15</v>
      </c>
      <c r="F983" s="1">
        <v>6.8142751500000003</v>
      </c>
    </row>
    <row r="984" spans="1:6" hidden="1" x14ac:dyDescent="0.35">
      <c r="A984" s="1" t="s">
        <v>1546</v>
      </c>
      <c r="B984" s="1" t="str">
        <f t="shared" si="60"/>
        <v>RFF</v>
      </c>
      <c r="C984" s="1" t="str">
        <f t="shared" si="61"/>
        <v>CZ06</v>
      </c>
      <c r="D984" s="1" t="str">
        <f t="shared" si="62"/>
        <v>v03</v>
      </c>
      <c r="E984" s="1" t="str">
        <f t="shared" si="63"/>
        <v>RFF-CZ06-v03</v>
      </c>
      <c r="F984" s="1">
        <v>8.5510802333333338</v>
      </c>
    </row>
    <row r="985" spans="1:6" hidden="1" x14ac:dyDescent="0.35">
      <c r="A985" s="1" t="s">
        <v>1547</v>
      </c>
      <c r="B985" s="1" t="str">
        <f t="shared" si="60"/>
        <v>RFF</v>
      </c>
      <c r="C985" s="1" t="str">
        <f t="shared" si="61"/>
        <v>CZ06</v>
      </c>
      <c r="D985" s="1" t="str">
        <f t="shared" si="62"/>
        <v>v07</v>
      </c>
      <c r="E985" s="1" t="str">
        <f t="shared" si="63"/>
        <v>RFF-CZ06-v07</v>
      </c>
      <c r="F985" s="1">
        <v>8.5510802333333338</v>
      </c>
    </row>
    <row r="986" spans="1:6" hidden="1" x14ac:dyDescent="0.35">
      <c r="A986" s="1" t="s">
        <v>1548</v>
      </c>
      <c r="B986" s="1" t="str">
        <f t="shared" si="60"/>
        <v>RFF</v>
      </c>
      <c r="C986" s="1" t="str">
        <f t="shared" si="61"/>
        <v>CZ06</v>
      </c>
      <c r="D986" s="1" t="str">
        <f t="shared" si="62"/>
        <v>v11</v>
      </c>
      <c r="E986" s="1" t="str">
        <f t="shared" si="63"/>
        <v>RFF-CZ06-v11</v>
      </c>
      <c r="F986" s="1">
        <v>8.5510802333333338</v>
      </c>
    </row>
    <row r="987" spans="1:6" hidden="1" x14ac:dyDescent="0.35">
      <c r="A987" s="1" t="s">
        <v>1549</v>
      </c>
      <c r="B987" s="1" t="str">
        <f t="shared" si="60"/>
        <v>RFF</v>
      </c>
      <c r="C987" s="1" t="str">
        <f t="shared" si="61"/>
        <v>CZ06</v>
      </c>
      <c r="D987" s="1" t="str">
        <f t="shared" si="62"/>
        <v>v15</v>
      </c>
      <c r="E987" s="1" t="str">
        <f t="shared" si="63"/>
        <v>RFF-CZ06-v15</v>
      </c>
      <c r="F987" s="1">
        <v>8.1034742333333334</v>
      </c>
    </row>
    <row r="988" spans="1:6" hidden="1" x14ac:dyDescent="0.35">
      <c r="A988" s="1" t="s">
        <v>1550</v>
      </c>
      <c r="B988" s="1" t="str">
        <f t="shared" si="60"/>
        <v>RFF</v>
      </c>
      <c r="C988" s="1" t="str">
        <f t="shared" si="61"/>
        <v>CZ07</v>
      </c>
      <c r="D988" s="1" t="str">
        <f t="shared" si="62"/>
        <v>v03</v>
      </c>
      <c r="E988" s="1" t="str">
        <f t="shared" si="63"/>
        <v>RFF-CZ07-v03</v>
      </c>
      <c r="F988" s="1">
        <v>8.2704719000000004</v>
      </c>
    </row>
    <row r="989" spans="1:6" hidden="1" x14ac:dyDescent="0.35">
      <c r="A989" s="1" t="s">
        <v>1551</v>
      </c>
      <c r="B989" s="1" t="str">
        <f t="shared" si="60"/>
        <v>RFF</v>
      </c>
      <c r="C989" s="1" t="str">
        <f t="shared" si="61"/>
        <v>CZ07</v>
      </c>
      <c r="D989" s="1" t="str">
        <f t="shared" si="62"/>
        <v>v07</v>
      </c>
      <c r="E989" s="1" t="str">
        <f t="shared" si="63"/>
        <v>RFF-CZ07-v07</v>
      </c>
      <c r="F989" s="1">
        <v>8.2704719000000004</v>
      </c>
    </row>
    <row r="990" spans="1:6" hidden="1" x14ac:dyDescent="0.35">
      <c r="A990" s="1" t="s">
        <v>1552</v>
      </c>
      <c r="B990" s="1" t="str">
        <f t="shared" si="60"/>
        <v>RFF</v>
      </c>
      <c r="C990" s="1" t="str">
        <f t="shared" si="61"/>
        <v>CZ07</v>
      </c>
      <c r="D990" s="1" t="str">
        <f t="shared" si="62"/>
        <v>v11</v>
      </c>
      <c r="E990" s="1" t="str">
        <f t="shared" si="63"/>
        <v>RFF-CZ07-v11</v>
      </c>
      <c r="F990" s="1">
        <v>8.2110614000000002</v>
      </c>
    </row>
    <row r="991" spans="1:6" hidden="1" x14ac:dyDescent="0.35">
      <c r="A991" s="1" t="s">
        <v>1553</v>
      </c>
      <c r="B991" s="1" t="str">
        <f t="shared" si="60"/>
        <v>RFF</v>
      </c>
      <c r="C991" s="1" t="str">
        <f t="shared" si="61"/>
        <v>CZ07</v>
      </c>
      <c r="D991" s="1" t="str">
        <f t="shared" si="62"/>
        <v>v15</v>
      </c>
      <c r="E991" s="1" t="str">
        <f t="shared" si="63"/>
        <v>RFF-CZ07-v15</v>
      </c>
      <c r="F991" s="1">
        <v>7.7583504000000003</v>
      </c>
    </row>
    <row r="992" spans="1:6" hidden="1" x14ac:dyDescent="0.35">
      <c r="A992" s="1" t="s">
        <v>1554</v>
      </c>
      <c r="B992" s="1" t="str">
        <f t="shared" si="60"/>
        <v>RFF</v>
      </c>
      <c r="C992" s="1" t="str">
        <f t="shared" si="61"/>
        <v>CZ08</v>
      </c>
      <c r="D992" s="1" t="str">
        <f t="shared" si="62"/>
        <v>v03</v>
      </c>
      <c r="E992" s="1" t="str">
        <f t="shared" si="63"/>
        <v>RFF-CZ08-v03</v>
      </c>
      <c r="F992" s="1">
        <v>7.4978877499999994</v>
      </c>
    </row>
    <row r="993" spans="1:6" hidden="1" x14ac:dyDescent="0.35">
      <c r="A993" s="1" t="s">
        <v>1555</v>
      </c>
      <c r="B993" s="1" t="str">
        <f t="shared" si="60"/>
        <v>RFF</v>
      </c>
      <c r="C993" s="1" t="str">
        <f t="shared" si="61"/>
        <v>CZ08</v>
      </c>
      <c r="D993" s="1" t="str">
        <f t="shared" si="62"/>
        <v>v07</v>
      </c>
      <c r="E993" s="1" t="str">
        <f t="shared" si="63"/>
        <v>RFF-CZ08-v07</v>
      </c>
      <c r="F993" s="1">
        <v>7.4978877499999994</v>
      </c>
    </row>
    <row r="994" spans="1:6" hidden="1" x14ac:dyDescent="0.35">
      <c r="A994" s="1" t="s">
        <v>1556</v>
      </c>
      <c r="B994" s="1" t="str">
        <f t="shared" si="60"/>
        <v>RFF</v>
      </c>
      <c r="C994" s="1" t="str">
        <f t="shared" si="61"/>
        <v>CZ08</v>
      </c>
      <c r="D994" s="1" t="str">
        <f t="shared" si="62"/>
        <v>v11</v>
      </c>
      <c r="E994" s="1" t="str">
        <f t="shared" si="63"/>
        <v>RFF-CZ08-v11</v>
      </c>
      <c r="F994" s="1">
        <v>7.4251240583333322</v>
      </c>
    </row>
    <row r="995" spans="1:6" hidden="1" x14ac:dyDescent="0.35">
      <c r="A995" s="1" t="s">
        <v>1557</v>
      </c>
      <c r="B995" s="1" t="str">
        <f t="shared" si="60"/>
        <v>RFF</v>
      </c>
      <c r="C995" s="1" t="str">
        <f t="shared" si="61"/>
        <v>CZ08</v>
      </c>
      <c r="D995" s="1" t="str">
        <f t="shared" si="62"/>
        <v>v15</v>
      </c>
      <c r="E995" s="1" t="str">
        <f t="shared" si="63"/>
        <v>RFF-CZ08-v15</v>
      </c>
      <c r="F995" s="1">
        <v>7.1160321166666662</v>
      </c>
    </row>
    <row r="996" spans="1:6" hidden="1" x14ac:dyDescent="0.35">
      <c r="A996" s="1" t="s">
        <v>1558</v>
      </c>
      <c r="B996" s="1" t="str">
        <f t="shared" si="60"/>
        <v>RFF</v>
      </c>
      <c r="C996" s="1" t="str">
        <f t="shared" si="61"/>
        <v>CZ09</v>
      </c>
      <c r="D996" s="1" t="str">
        <f t="shared" si="62"/>
        <v>v03</v>
      </c>
      <c r="E996" s="1" t="str">
        <f t="shared" si="63"/>
        <v>RFF-CZ09-v03</v>
      </c>
      <c r="F996" s="1">
        <v>9.9797600083333329</v>
      </c>
    </row>
    <row r="997" spans="1:6" hidden="1" x14ac:dyDescent="0.35">
      <c r="A997" s="1" t="s">
        <v>1559</v>
      </c>
      <c r="B997" s="1" t="str">
        <f t="shared" si="60"/>
        <v>RFF</v>
      </c>
      <c r="C997" s="1" t="str">
        <f t="shared" si="61"/>
        <v>CZ09</v>
      </c>
      <c r="D997" s="1" t="str">
        <f t="shared" si="62"/>
        <v>v07</v>
      </c>
      <c r="E997" s="1" t="str">
        <f t="shared" si="63"/>
        <v>RFF-CZ09-v07</v>
      </c>
      <c r="F997" s="1">
        <v>9.9797600083333329</v>
      </c>
    </row>
    <row r="998" spans="1:6" hidden="1" x14ac:dyDescent="0.35">
      <c r="A998" s="1" t="s">
        <v>1560</v>
      </c>
      <c r="B998" s="1" t="str">
        <f t="shared" si="60"/>
        <v>RFF</v>
      </c>
      <c r="C998" s="1" t="str">
        <f t="shared" si="61"/>
        <v>CZ09</v>
      </c>
      <c r="D998" s="1" t="str">
        <f t="shared" si="62"/>
        <v>v11</v>
      </c>
      <c r="E998" s="1" t="str">
        <f t="shared" si="63"/>
        <v>RFF-CZ09-v11</v>
      </c>
      <c r="F998" s="1">
        <v>9.6412577249999991</v>
      </c>
    </row>
    <row r="999" spans="1:6" hidden="1" x14ac:dyDescent="0.35">
      <c r="A999" s="1" t="s">
        <v>1561</v>
      </c>
      <c r="B999" s="1" t="str">
        <f t="shared" si="60"/>
        <v>RFF</v>
      </c>
      <c r="C999" s="1" t="str">
        <f t="shared" si="61"/>
        <v>CZ09</v>
      </c>
      <c r="D999" s="1" t="str">
        <f t="shared" si="62"/>
        <v>v15</v>
      </c>
      <c r="E999" s="1" t="str">
        <f t="shared" si="63"/>
        <v>RFF-CZ09-v15</v>
      </c>
      <c r="F999" s="1">
        <v>9.304424066666666</v>
      </c>
    </row>
    <row r="1000" spans="1:6" hidden="1" x14ac:dyDescent="0.35">
      <c r="A1000" s="1" t="s">
        <v>1562</v>
      </c>
      <c r="B1000" s="1" t="str">
        <f t="shared" si="60"/>
        <v>RFF</v>
      </c>
      <c r="C1000" s="1" t="str">
        <f t="shared" si="61"/>
        <v>CZ10</v>
      </c>
      <c r="D1000" s="1" t="str">
        <f t="shared" si="62"/>
        <v>v03</v>
      </c>
      <c r="E1000" s="1" t="str">
        <f t="shared" si="63"/>
        <v>RFF-CZ10-v03</v>
      </c>
      <c r="F1000" s="1">
        <v>8.688255925</v>
      </c>
    </row>
    <row r="1001" spans="1:6" hidden="1" x14ac:dyDescent="0.35">
      <c r="A1001" s="1" t="s">
        <v>1563</v>
      </c>
      <c r="B1001" s="1" t="str">
        <f t="shared" si="60"/>
        <v>RFF</v>
      </c>
      <c r="C1001" s="1" t="str">
        <f t="shared" si="61"/>
        <v>CZ10</v>
      </c>
      <c r="D1001" s="1" t="str">
        <f t="shared" si="62"/>
        <v>v07</v>
      </c>
      <c r="E1001" s="1" t="str">
        <f t="shared" si="63"/>
        <v>RFF-CZ10-v07</v>
      </c>
      <c r="F1001" s="1">
        <v>8.6048889500000012</v>
      </c>
    </row>
    <row r="1002" spans="1:6" hidden="1" x14ac:dyDescent="0.35">
      <c r="A1002" s="1" t="s">
        <v>1564</v>
      </c>
      <c r="B1002" s="1" t="str">
        <f t="shared" si="60"/>
        <v>RFF</v>
      </c>
      <c r="C1002" s="1" t="str">
        <f t="shared" si="61"/>
        <v>CZ10</v>
      </c>
      <c r="D1002" s="1" t="str">
        <f t="shared" si="62"/>
        <v>v11</v>
      </c>
      <c r="E1002" s="1" t="str">
        <f t="shared" si="63"/>
        <v>RFF-CZ10-v11</v>
      </c>
      <c r="F1002" s="1">
        <v>8.5187131083333334</v>
      </c>
    </row>
    <row r="1003" spans="1:6" hidden="1" x14ac:dyDescent="0.35">
      <c r="A1003" s="1" t="s">
        <v>1565</v>
      </c>
      <c r="B1003" s="1" t="str">
        <f t="shared" si="60"/>
        <v>RFF</v>
      </c>
      <c r="C1003" s="1" t="str">
        <f t="shared" si="61"/>
        <v>CZ10</v>
      </c>
      <c r="D1003" s="1" t="str">
        <f t="shared" si="62"/>
        <v>v15</v>
      </c>
      <c r="E1003" s="1" t="str">
        <f t="shared" si="63"/>
        <v>RFF-CZ10-v15</v>
      </c>
      <c r="F1003" s="1">
        <v>8.5335558000000002</v>
      </c>
    </row>
    <row r="1004" spans="1:6" hidden="1" x14ac:dyDescent="0.35">
      <c r="A1004" s="1" t="s">
        <v>1566</v>
      </c>
      <c r="B1004" s="1" t="str">
        <f t="shared" si="60"/>
        <v>RFF</v>
      </c>
      <c r="C1004" s="1" t="str">
        <f t="shared" si="61"/>
        <v>CZ11</v>
      </c>
      <c r="D1004" s="1" t="str">
        <f t="shared" si="62"/>
        <v>v03</v>
      </c>
      <c r="E1004" s="1" t="str">
        <f t="shared" si="63"/>
        <v>RFF-CZ11-v03</v>
      </c>
      <c r="F1004" s="1">
        <v>10.051355833333334</v>
      </c>
    </row>
    <row r="1005" spans="1:6" hidden="1" x14ac:dyDescent="0.35">
      <c r="A1005" s="1" t="s">
        <v>1567</v>
      </c>
      <c r="B1005" s="1" t="str">
        <f t="shared" si="60"/>
        <v>RFF</v>
      </c>
      <c r="C1005" s="1" t="str">
        <f t="shared" si="61"/>
        <v>CZ11</v>
      </c>
      <c r="D1005" s="1" t="str">
        <f t="shared" si="62"/>
        <v>v07</v>
      </c>
      <c r="E1005" s="1" t="str">
        <f t="shared" si="63"/>
        <v>RFF-CZ11-v07</v>
      </c>
      <c r="F1005" s="1">
        <v>9.938230466666667</v>
      </c>
    </row>
    <row r="1006" spans="1:6" hidden="1" x14ac:dyDescent="0.35">
      <c r="A1006" s="1" t="s">
        <v>1568</v>
      </c>
      <c r="B1006" s="1" t="str">
        <f t="shared" si="60"/>
        <v>RFF</v>
      </c>
      <c r="C1006" s="1" t="str">
        <f t="shared" si="61"/>
        <v>CZ11</v>
      </c>
      <c r="D1006" s="1" t="str">
        <f t="shared" si="62"/>
        <v>v11</v>
      </c>
      <c r="E1006" s="1" t="str">
        <f t="shared" si="63"/>
        <v>RFF-CZ11-v11</v>
      </c>
      <c r="F1006" s="1">
        <v>9.305759733333332</v>
      </c>
    </row>
    <row r="1007" spans="1:6" hidden="1" x14ac:dyDescent="0.35">
      <c r="A1007" s="1" t="s">
        <v>1569</v>
      </c>
      <c r="B1007" s="1" t="str">
        <f t="shared" si="60"/>
        <v>RFF</v>
      </c>
      <c r="C1007" s="1" t="str">
        <f t="shared" si="61"/>
        <v>CZ11</v>
      </c>
      <c r="D1007" s="1" t="str">
        <f t="shared" si="62"/>
        <v>v15</v>
      </c>
      <c r="E1007" s="1" t="str">
        <f t="shared" si="63"/>
        <v>RFF-CZ11-v15</v>
      </c>
      <c r="F1007" s="1">
        <v>9.2674542416666661</v>
      </c>
    </row>
    <row r="1008" spans="1:6" hidden="1" x14ac:dyDescent="0.35">
      <c r="A1008" s="1" t="s">
        <v>1570</v>
      </c>
      <c r="B1008" s="1" t="str">
        <f t="shared" si="60"/>
        <v>RFF</v>
      </c>
      <c r="C1008" s="1" t="str">
        <f t="shared" si="61"/>
        <v>CZ12</v>
      </c>
      <c r="D1008" s="1" t="str">
        <f t="shared" si="62"/>
        <v>v03</v>
      </c>
      <c r="E1008" s="1" t="str">
        <f t="shared" si="63"/>
        <v>RFF-CZ12-v03</v>
      </c>
      <c r="F1008" s="1">
        <v>8.7762822666666658</v>
      </c>
    </row>
    <row r="1009" spans="1:6" hidden="1" x14ac:dyDescent="0.35">
      <c r="A1009" s="1" t="s">
        <v>1571</v>
      </c>
      <c r="B1009" s="1" t="str">
        <f t="shared" si="60"/>
        <v>RFF</v>
      </c>
      <c r="C1009" s="1" t="str">
        <f t="shared" si="61"/>
        <v>CZ12</v>
      </c>
      <c r="D1009" s="1" t="str">
        <f t="shared" si="62"/>
        <v>v07</v>
      </c>
      <c r="E1009" s="1" t="str">
        <f t="shared" si="63"/>
        <v>RFF-CZ12-v07</v>
      </c>
      <c r="F1009" s="1">
        <v>8.6748765500000005</v>
      </c>
    </row>
    <row r="1010" spans="1:6" hidden="1" x14ac:dyDescent="0.35">
      <c r="A1010" s="1" t="s">
        <v>1572</v>
      </c>
      <c r="B1010" s="1" t="str">
        <f t="shared" si="60"/>
        <v>RFF</v>
      </c>
      <c r="C1010" s="1" t="str">
        <f t="shared" si="61"/>
        <v>CZ12</v>
      </c>
      <c r="D1010" s="1" t="str">
        <f t="shared" si="62"/>
        <v>v11</v>
      </c>
      <c r="E1010" s="1" t="str">
        <f t="shared" si="63"/>
        <v>RFF-CZ12-v11</v>
      </c>
      <c r="F1010" s="1">
        <v>8.4016971833333329</v>
      </c>
    </row>
    <row r="1011" spans="1:6" hidden="1" x14ac:dyDescent="0.35">
      <c r="A1011" s="1" t="s">
        <v>1573</v>
      </c>
      <c r="B1011" s="1" t="str">
        <f t="shared" si="60"/>
        <v>RFF</v>
      </c>
      <c r="C1011" s="1" t="str">
        <f t="shared" si="61"/>
        <v>CZ12</v>
      </c>
      <c r="D1011" s="1" t="str">
        <f t="shared" si="62"/>
        <v>v15</v>
      </c>
      <c r="E1011" s="1" t="str">
        <f t="shared" si="63"/>
        <v>RFF-CZ12-v15</v>
      </c>
      <c r="F1011" s="1">
        <v>8.3471655583333337</v>
      </c>
    </row>
    <row r="1012" spans="1:6" hidden="1" x14ac:dyDescent="0.35">
      <c r="A1012" s="1" t="s">
        <v>1574</v>
      </c>
      <c r="B1012" s="1" t="str">
        <f t="shared" si="60"/>
        <v>RFF</v>
      </c>
      <c r="C1012" s="1" t="str">
        <f t="shared" si="61"/>
        <v>CZ13</v>
      </c>
      <c r="D1012" s="1" t="str">
        <f t="shared" si="62"/>
        <v>v03</v>
      </c>
      <c r="E1012" s="1" t="str">
        <f t="shared" si="63"/>
        <v>RFF-CZ13-v03</v>
      </c>
      <c r="F1012" s="1">
        <v>10.006245775</v>
      </c>
    </row>
    <row r="1013" spans="1:6" hidden="1" x14ac:dyDescent="0.35">
      <c r="A1013" s="1" t="s">
        <v>1575</v>
      </c>
      <c r="B1013" s="1" t="str">
        <f t="shared" si="60"/>
        <v>RFF</v>
      </c>
      <c r="C1013" s="1" t="str">
        <f t="shared" si="61"/>
        <v>CZ13</v>
      </c>
      <c r="D1013" s="1" t="str">
        <f t="shared" si="62"/>
        <v>v07</v>
      </c>
      <c r="E1013" s="1" t="str">
        <f t="shared" si="63"/>
        <v>RFF-CZ13-v07</v>
      </c>
      <c r="F1013" s="1">
        <v>9.894461849999999</v>
      </c>
    </row>
    <row r="1014" spans="1:6" hidden="1" x14ac:dyDescent="0.35">
      <c r="A1014" s="1" t="s">
        <v>1576</v>
      </c>
      <c r="B1014" s="1" t="str">
        <f t="shared" si="60"/>
        <v>RFF</v>
      </c>
      <c r="C1014" s="1" t="str">
        <f t="shared" si="61"/>
        <v>CZ13</v>
      </c>
      <c r="D1014" s="1" t="str">
        <f t="shared" si="62"/>
        <v>v11</v>
      </c>
      <c r="E1014" s="1" t="str">
        <f t="shared" si="63"/>
        <v>RFF-CZ13-v11</v>
      </c>
      <c r="F1014" s="1">
        <v>9.4215016249999994</v>
      </c>
    </row>
    <row r="1015" spans="1:6" hidden="1" x14ac:dyDescent="0.35">
      <c r="A1015" s="1" t="s">
        <v>1577</v>
      </c>
      <c r="B1015" s="1" t="str">
        <f t="shared" si="60"/>
        <v>RFF</v>
      </c>
      <c r="C1015" s="1" t="str">
        <f t="shared" si="61"/>
        <v>CZ13</v>
      </c>
      <c r="D1015" s="1" t="str">
        <f t="shared" si="62"/>
        <v>v15</v>
      </c>
      <c r="E1015" s="1" t="str">
        <f t="shared" si="63"/>
        <v>RFF-CZ13-v15</v>
      </c>
      <c r="F1015" s="1">
        <v>9.3708702833333319</v>
      </c>
    </row>
    <row r="1016" spans="1:6" hidden="1" x14ac:dyDescent="0.35">
      <c r="A1016" s="1" t="s">
        <v>1578</v>
      </c>
      <c r="B1016" s="1" t="str">
        <f t="shared" si="60"/>
        <v>RFF</v>
      </c>
      <c r="C1016" s="1" t="str">
        <f t="shared" si="61"/>
        <v>CZ14</v>
      </c>
      <c r="D1016" s="1" t="str">
        <f t="shared" si="62"/>
        <v>v03</v>
      </c>
      <c r="E1016" s="1" t="str">
        <f t="shared" si="63"/>
        <v>RFF-CZ14-v03</v>
      </c>
      <c r="F1016" s="1">
        <v>9.9340711749999997</v>
      </c>
    </row>
    <row r="1017" spans="1:6" hidden="1" x14ac:dyDescent="0.35">
      <c r="A1017" s="1" t="s">
        <v>1579</v>
      </c>
      <c r="B1017" s="1" t="str">
        <f t="shared" si="60"/>
        <v>RFF</v>
      </c>
      <c r="C1017" s="1" t="str">
        <f t="shared" si="61"/>
        <v>CZ14</v>
      </c>
      <c r="D1017" s="1" t="str">
        <f t="shared" si="62"/>
        <v>v07</v>
      </c>
      <c r="E1017" s="1" t="str">
        <f t="shared" si="63"/>
        <v>RFF-CZ14-v07</v>
      </c>
      <c r="F1017" s="1">
        <v>9.8251764999999995</v>
      </c>
    </row>
    <row r="1018" spans="1:6" hidden="1" x14ac:dyDescent="0.35">
      <c r="A1018" s="1" t="s">
        <v>1580</v>
      </c>
      <c r="B1018" s="1" t="str">
        <f t="shared" si="60"/>
        <v>RFF</v>
      </c>
      <c r="C1018" s="1" t="str">
        <f t="shared" si="61"/>
        <v>CZ14</v>
      </c>
      <c r="D1018" s="1" t="str">
        <f t="shared" si="62"/>
        <v>v11</v>
      </c>
      <c r="E1018" s="1" t="str">
        <f t="shared" si="63"/>
        <v>RFF-CZ14-v11</v>
      </c>
      <c r="F1018" s="1">
        <v>9.2129648166666662</v>
      </c>
    </row>
    <row r="1019" spans="1:6" hidden="1" x14ac:dyDescent="0.35">
      <c r="A1019" s="1" t="s">
        <v>1581</v>
      </c>
      <c r="B1019" s="1" t="str">
        <f t="shared" si="60"/>
        <v>RFF</v>
      </c>
      <c r="C1019" s="1" t="str">
        <f t="shared" si="61"/>
        <v>CZ14</v>
      </c>
      <c r="D1019" s="1" t="str">
        <f t="shared" si="62"/>
        <v>v15</v>
      </c>
      <c r="E1019" s="1" t="str">
        <f t="shared" si="63"/>
        <v>RFF-CZ14-v15</v>
      </c>
      <c r="F1019" s="1">
        <v>9.1643430083333346</v>
      </c>
    </row>
    <row r="1020" spans="1:6" hidden="1" x14ac:dyDescent="0.35">
      <c r="A1020" s="1" t="s">
        <v>1582</v>
      </c>
      <c r="B1020" s="1" t="str">
        <f t="shared" si="60"/>
        <v>RFF</v>
      </c>
      <c r="C1020" s="1" t="str">
        <f t="shared" si="61"/>
        <v>CZ15</v>
      </c>
      <c r="D1020" s="1" t="str">
        <f t="shared" si="62"/>
        <v>v03</v>
      </c>
      <c r="E1020" s="1" t="str">
        <f t="shared" si="63"/>
        <v>RFF-CZ15-v03</v>
      </c>
      <c r="F1020" s="1">
        <v>13.216710833333334</v>
      </c>
    </row>
    <row r="1021" spans="1:6" hidden="1" x14ac:dyDescent="0.35">
      <c r="A1021" s="1" t="s">
        <v>1583</v>
      </c>
      <c r="B1021" s="1" t="str">
        <f t="shared" si="60"/>
        <v>RFF</v>
      </c>
      <c r="C1021" s="1" t="str">
        <f t="shared" si="61"/>
        <v>CZ15</v>
      </c>
      <c r="D1021" s="1" t="str">
        <f t="shared" si="62"/>
        <v>v07</v>
      </c>
      <c r="E1021" s="1" t="str">
        <f t="shared" si="63"/>
        <v>RFF-CZ15-v07</v>
      </c>
      <c r="F1021" s="1">
        <v>13.094433516666667</v>
      </c>
    </row>
    <row r="1022" spans="1:6" hidden="1" x14ac:dyDescent="0.35">
      <c r="A1022" s="1" t="s">
        <v>1584</v>
      </c>
      <c r="B1022" s="1" t="str">
        <f t="shared" si="60"/>
        <v>RFF</v>
      </c>
      <c r="C1022" s="1" t="str">
        <f t="shared" si="61"/>
        <v>CZ15</v>
      </c>
      <c r="D1022" s="1" t="str">
        <f t="shared" si="62"/>
        <v>v11</v>
      </c>
      <c r="E1022" s="1" t="str">
        <f t="shared" si="63"/>
        <v>RFF-CZ15-v11</v>
      </c>
      <c r="F1022" s="1">
        <v>12.372735650000003</v>
      </c>
    </row>
    <row r="1023" spans="1:6" hidden="1" x14ac:dyDescent="0.35">
      <c r="A1023" s="1" t="s">
        <v>1585</v>
      </c>
      <c r="B1023" s="1" t="str">
        <f t="shared" si="60"/>
        <v>RFF</v>
      </c>
      <c r="C1023" s="1" t="str">
        <f t="shared" si="61"/>
        <v>CZ15</v>
      </c>
      <c r="D1023" s="1" t="str">
        <f t="shared" si="62"/>
        <v>v15</v>
      </c>
      <c r="E1023" s="1" t="str">
        <f t="shared" si="63"/>
        <v>RFF-CZ15-v15</v>
      </c>
      <c r="F1023" s="1">
        <v>12.368121566666668</v>
      </c>
    </row>
    <row r="1024" spans="1:6" hidden="1" x14ac:dyDescent="0.35">
      <c r="A1024" s="1" t="s">
        <v>1586</v>
      </c>
      <c r="B1024" s="1" t="str">
        <f t="shared" si="60"/>
        <v>RFF</v>
      </c>
      <c r="C1024" s="1" t="str">
        <f t="shared" si="61"/>
        <v>CZ16</v>
      </c>
      <c r="D1024" s="1" t="str">
        <f t="shared" si="62"/>
        <v>v03</v>
      </c>
      <c r="E1024" s="1" t="str">
        <f t="shared" si="63"/>
        <v>RFF-CZ16-v03</v>
      </c>
      <c r="F1024" s="1">
        <v>8.1925729833333332</v>
      </c>
    </row>
    <row r="1025" spans="1:6" hidden="1" x14ac:dyDescent="0.35">
      <c r="A1025" s="1" t="s">
        <v>1587</v>
      </c>
      <c r="B1025" s="1" t="str">
        <f t="shared" si="60"/>
        <v>RFF</v>
      </c>
      <c r="C1025" s="1" t="str">
        <f t="shared" si="61"/>
        <v>CZ16</v>
      </c>
      <c r="D1025" s="1" t="str">
        <f t="shared" si="62"/>
        <v>v07</v>
      </c>
      <c r="E1025" s="1" t="str">
        <f t="shared" si="63"/>
        <v>RFF-CZ16-v07</v>
      </c>
      <c r="F1025" s="1">
        <v>8.1061391500000006</v>
      </c>
    </row>
    <row r="1026" spans="1:6" hidden="1" x14ac:dyDescent="0.35">
      <c r="A1026" s="1" t="s">
        <v>1588</v>
      </c>
      <c r="B1026" s="1" t="str">
        <f t="shared" si="60"/>
        <v>RFF</v>
      </c>
      <c r="C1026" s="1" t="str">
        <f t="shared" si="61"/>
        <v>CZ16</v>
      </c>
      <c r="D1026" s="1" t="str">
        <f t="shared" si="62"/>
        <v>v11</v>
      </c>
      <c r="E1026" s="1" t="str">
        <f t="shared" si="63"/>
        <v>RFF-CZ16-v11</v>
      </c>
      <c r="F1026" s="1">
        <v>7.5400214000000005</v>
      </c>
    </row>
    <row r="1027" spans="1:6" hidden="1" x14ac:dyDescent="0.35">
      <c r="A1027" s="1" t="s">
        <v>1589</v>
      </c>
      <c r="B1027" s="1" t="str">
        <f t="shared" si="60"/>
        <v>RFF</v>
      </c>
      <c r="C1027" s="1" t="str">
        <f t="shared" si="61"/>
        <v>CZ16</v>
      </c>
      <c r="D1027" s="1" t="str">
        <f t="shared" si="62"/>
        <v>v15</v>
      </c>
      <c r="E1027" s="1" t="str">
        <f t="shared" si="63"/>
        <v>RFF-CZ16-v15</v>
      </c>
      <c r="F1027" s="1">
        <v>7.3521527333333339</v>
      </c>
    </row>
    <row r="1028" spans="1:6" hidden="1" x14ac:dyDescent="0.35">
      <c r="A1028" s="1" t="s">
        <v>1590</v>
      </c>
      <c r="B1028" s="1" t="str">
        <f t="shared" si="60"/>
        <v>RSD</v>
      </c>
      <c r="C1028" s="1" t="str">
        <f t="shared" si="61"/>
        <v>CZ01</v>
      </c>
      <c r="D1028" s="1" t="str">
        <f t="shared" si="62"/>
        <v>v03</v>
      </c>
      <c r="E1028" s="1" t="str">
        <f t="shared" si="63"/>
        <v>RSD-CZ01-v03</v>
      </c>
      <c r="F1028" s="1">
        <v>11.758063</v>
      </c>
    </row>
    <row r="1029" spans="1:6" hidden="1" x14ac:dyDescent="0.35">
      <c r="A1029" s="1" t="s">
        <v>1591</v>
      </c>
      <c r="B1029" s="1" t="str">
        <f t="shared" ref="B1029:B1092" si="64">LEFT(A1029,3)</f>
        <v>RSD</v>
      </c>
      <c r="C1029" s="1" t="str">
        <f t="shared" ref="C1029:C1092" si="65">"CZ"&amp;MID(A1029,6,2)</f>
        <v>CZ01</v>
      </c>
      <c r="D1029" s="1" t="str">
        <f t="shared" ref="D1029:D1092" si="66">MID(A1029,8,3)</f>
        <v>v07</v>
      </c>
      <c r="E1029" s="1" t="str">
        <f t="shared" ref="E1029:E1092" si="67">CONCATENATE(B1029,"-",C1029,"-",D1029)</f>
        <v>RSD-CZ01-v07</v>
      </c>
      <c r="F1029" s="1">
        <v>11.617843666666667</v>
      </c>
    </row>
    <row r="1030" spans="1:6" hidden="1" x14ac:dyDescent="0.35">
      <c r="A1030" s="1" t="s">
        <v>1592</v>
      </c>
      <c r="B1030" s="1" t="str">
        <f t="shared" si="64"/>
        <v>RSD</v>
      </c>
      <c r="C1030" s="1" t="str">
        <f t="shared" si="65"/>
        <v>CZ01</v>
      </c>
      <c r="D1030" s="1" t="str">
        <f t="shared" si="66"/>
        <v>v11</v>
      </c>
      <c r="E1030" s="1" t="str">
        <f t="shared" si="67"/>
        <v>RSD-CZ01-v11</v>
      </c>
      <c r="F1030" s="1">
        <v>11.617843666666667</v>
      </c>
    </row>
    <row r="1031" spans="1:6" hidden="1" x14ac:dyDescent="0.35">
      <c r="A1031" s="1" t="s">
        <v>1593</v>
      </c>
      <c r="B1031" s="1" t="str">
        <f t="shared" si="64"/>
        <v>RSD</v>
      </c>
      <c r="C1031" s="1" t="str">
        <f t="shared" si="65"/>
        <v>CZ01</v>
      </c>
      <c r="D1031" s="1" t="str">
        <f t="shared" si="66"/>
        <v>v15</v>
      </c>
      <c r="E1031" s="1" t="str">
        <f t="shared" si="67"/>
        <v>RSD-CZ01-v15</v>
      </c>
      <c r="F1031" s="1">
        <v>11.161402166666667</v>
      </c>
    </row>
    <row r="1032" spans="1:6" hidden="1" x14ac:dyDescent="0.35">
      <c r="A1032" s="1" t="s">
        <v>1594</v>
      </c>
      <c r="B1032" s="1" t="str">
        <f t="shared" si="64"/>
        <v>RSD</v>
      </c>
      <c r="C1032" s="1" t="str">
        <f t="shared" si="65"/>
        <v>CZ02</v>
      </c>
      <c r="D1032" s="1" t="str">
        <f t="shared" si="66"/>
        <v>v03</v>
      </c>
      <c r="E1032" s="1" t="str">
        <f t="shared" si="67"/>
        <v>RSD-CZ02-v03</v>
      </c>
      <c r="F1032" s="1">
        <v>12.37017275</v>
      </c>
    </row>
    <row r="1033" spans="1:6" hidden="1" x14ac:dyDescent="0.35">
      <c r="A1033" s="1" t="s">
        <v>1595</v>
      </c>
      <c r="B1033" s="1" t="str">
        <f t="shared" si="64"/>
        <v>RSD</v>
      </c>
      <c r="C1033" s="1" t="str">
        <f t="shared" si="65"/>
        <v>CZ02</v>
      </c>
      <c r="D1033" s="1" t="str">
        <f t="shared" si="66"/>
        <v>v07</v>
      </c>
      <c r="E1033" s="1" t="str">
        <f t="shared" si="67"/>
        <v>RSD-CZ02-v07</v>
      </c>
      <c r="F1033" s="1">
        <v>12.207965833333336</v>
      </c>
    </row>
    <row r="1034" spans="1:6" hidden="1" x14ac:dyDescent="0.35">
      <c r="A1034" s="1" t="s">
        <v>1596</v>
      </c>
      <c r="B1034" s="1" t="str">
        <f t="shared" si="64"/>
        <v>RSD</v>
      </c>
      <c r="C1034" s="1" t="str">
        <f t="shared" si="65"/>
        <v>CZ02</v>
      </c>
      <c r="D1034" s="1" t="str">
        <f t="shared" si="66"/>
        <v>v11</v>
      </c>
      <c r="E1034" s="1" t="str">
        <f t="shared" si="67"/>
        <v>RSD-CZ02-v11</v>
      </c>
      <c r="F1034" s="1">
        <v>11.937340833333334</v>
      </c>
    </row>
    <row r="1035" spans="1:6" hidden="1" x14ac:dyDescent="0.35">
      <c r="A1035" s="1" t="s">
        <v>1597</v>
      </c>
      <c r="B1035" s="1" t="str">
        <f t="shared" si="64"/>
        <v>RSD</v>
      </c>
      <c r="C1035" s="1" t="str">
        <f t="shared" si="65"/>
        <v>CZ02</v>
      </c>
      <c r="D1035" s="1" t="str">
        <f t="shared" si="66"/>
        <v>v15</v>
      </c>
      <c r="E1035" s="1" t="str">
        <f t="shared" si="67"/>
        <v>RSD-CZ02-v15</v>
      </c>
      <c r="F1035" s="1">
        <v>11.656428516666667</v>
      </c>
    </row>
    <row r="1036" spans="1:6" hidden="1" x14ac:dyDescent="0.35">
      <c r="A1036" s="1" t="s">
        <v>1598</v>
      </c>
      <c r="B1036" s="1" t="str">
        <f t="shared" si="64"/>
        <v>RSD</v>
      </c>
      <c r="C1036" s="1" t="str">
        <f t="shared" si="65"/>
        <v>CZ03</v>
      </c>
      <c r="D1036" s="1" t="str">
        <f t="shared" si="66"/>
        <v>v03</v>
      </c>
      <c r="E1036" s="1" t="str">
        <f t="shared" si="67"/>
        <v>RSD-CZ03-v03</v>
      </c>
      <c r="F1036" s="1">
        <v>13.468935666666667</v>
      </c>
    </row>
    <row r="1037" spans="1:6" hidden="1" x14ac:dyDescent="0.35">
      <c r="A1037" s="1" t="s">
        <v>1599</v>
      </c>
      <c r="B1037" s="1" t="str">
        <f t="shared" si="64"/>
        <v>RSD</v>
      </c>
      <c r="C1037" s="1" t="str">
        <f t="shared" si="65"/>
        <v>CZ03</v>
      </c>
      <c r="D1037" s="1" t="str">
        <f t="shared" si="66"/>
        <v>v07</v>
      </c>
      <c r="E1037" s="1" t="str">
        <f t="shared" si="67"/>
        <v>RSD-CZ03-v07</v>
      </c>
      <c r="F1037" s="1">
        <v>13.333132833333332</v>
      </c>
    </row>
    <row r="1038" spans="1:6" hidden="1" x14ac:dyDescent="0.35">
      <c r="A1038" s="1" t="s">
        <v>1600</v>
      </c>
      <c r="B1038" s="1" t="str">
        <f t="shared" si="64"/>
        <v>RSD</v>
      </c>
      <c r="C1038" s="1" t="str">
        <f t="shared" si="65"/>
        <v>CZ03</v>
      </c>
      <c r="D1038" s="1" t="str">
        <f t="shared" si="66"/>
        <v>v11</v>
      </c>
      <c r="E1038" s="1" t="str">
        <f t="shared" si="67"/>
        <v>RSD-CZ03-v11</v>
      </c>
      <c r="F1038" s="1">
        <v>13.196653333333336</v>
      </c>
    </row>
    <row r="1039" spans="1:6" hidden="1" x14ac:dyDescent="0.35">
      <c r="A1039" s="1" t="s">
        <v>1601</v>
      </c>
      <c r="B1039" s="1" t="str">
        <f t="shared" si="64"/>
        <v>RSD</v>
      </c>
      <c r="C1039" s="1" t="str">
        <f t="shared" si="65"/>
        <v>CZ03</v>
      </c>
      <c r="D1039" s="1" t="str">
        <f t="shared" si="66"/>
        <v>v15</v>
      </c>
      <c r="E1039" s="1" t="str">
        <f t="shared" si="67"/>
        <v>RSD-CZ03-v15</v>
      </c>
      <c r="F1039" s="1">
        <v>12.034012666666667</v>
      </c>
    </row>
    <row r="1040" spans="1:6" hidden="1" x14ac:dyDescent="0.35">
      <c r="A1040" s="1" t="s">
        <v>1602</v>
      </c>
      <c r="B1040" s="1" t="str">
        <f t="shared" si="64"/>
        <v>RSD</v>
      </c>
      <c r="C1040" s="1" t="str">
        <f t="shared" si="65"/>
        <v>CZ04</v>
      </c>
      <c r="D1040" s="1" t="str">
        <f t="shared" si="66"/>
        <v>v03</v>
      </c>
      <c r="E1040" s="1" t="str">
        <f t="shared" si="67"/>
        <v>RSD-CZ04-v03</v>
      </c>
      <c r="F1040" s="1">
        <v>13.007948666666667</v>
      </c>
    </row>
    <row r="1041" spans="1:6" hidden="1" x14ac:dyDescent="0.35">
      <c r="A1041" s="1" t="s">
        <v>1603</v>
      </c>
      <c r="B1041" s="1" t="str">
        <f t="shared" si="64"/>
        <v>RSD</v>
      </c>
      <c r="C1041" s="1" t="str">
        <f t="shared" si="65"/>
        <v>CZ04</v>
      </c>
      <c r="D1041" s="1" t="str">
        <f t="shared" si="66"/>
        <v>v07</v>
      </c>
      <c r="E1041" s="1" t="str">
        <f t="shared" si="67"/>
        <v>RSD-CZ04-v07</v>
      </c>
      <c r="F1041" s="1">
        <v>12.880731583333334</v>
      </c>
    </row>
    <row r="1042" spans="1:6" hidden="1" x14ac:dyDescent="0.35">
      <c r="A1042" s="1" t="s">
        <v>1604</v>
      </c>
      <c r="B1042" s="1" t="str">
        <f t="shared" si="64"/>
        <v>RSD</v>
      </c>
      <c r="C1042" s="1" t="str">
        <f t="shared" si="65"/>
        <v>CZ04</v>
      </c>
      <c r="D1042" s="1" t="str">
        <f t="shared" si="66"/>
        <v>v11</v>
      </c>
      <c r="E1042" s="1" t="str">
        <f t="shared" si="67"/>
        <v>RSD-CZ04-v11</v>
      </c>
      <c r="F1042" s="1">
        <v>12.552999000000002</v>
      </c>
    </row>
    <row r="1043" spans="1:6" hidden="1" x14ac:dyDescent="0.35">
      <c r="A1043" s="1" t="s">
        <v>1605</v>
      </c>
      <c r="B1043" s="1" t="str">
        <f t="shared" si="64"/>
        <v>RSD</v>
      </c>
      <c r="C1043" s="1" t="str">
        <f t="shared" si="65"/>
        <v>CZ04</v>
      </c>
      <c r="D1043" s="1" t="str">
        <f t="shared" si="66"/>
        <v>v15</v>
      </c>
      <c r="E1043" s="1" t="str">
        <f t="shared" si="67"/>
        <v>RSD-CZ04-v15</v>
      </c>
      <c r="F1043" s="1">
        <v>11.624738633333335</v>
      </c>
    </row>
    <row r="1044" spans="1:6" hidden="1" x14ac:dyDescent="0.35">
      <c r="A1044" s="1" t="s">
        <v>1606</v>
      </c>
      <c r="B1044" s="1" t="str">
        <f t="shared" si="64"/>
        <v>RSD</v>
      </c>
      <c r="C1044" s="1" t="str">
        <f t="shared" si="65"/>
        <v>CZ05</v>
      </c>
      <c r="D1044" s="1" t="str">
        <f t="shared" si="66"/>
        <v>v03</v>
      </c>
      <c r="E1044" s="1" t="str">
        <f t="shared" si="67"/>
        <v>RSD-CZ05-v03</v>
      </c>
      <c r="F1044" s="1">
        <v>13.264219416666666</v>
      </c>
    </row>
    <row r="1045" spans="1:6" hidden="1" x14ac:dyDescent="0.35">
      <c r="A1045" s="1" t="s">
        <v>1607</v>
      </c>
      <c r="B1045" s="1" t="str">
        <f t="shared" si="64"/>
        <v>RSD</v>
      </c>
      <c r="C1045" s="1" t="str">
        <f t="shared" si="65"/>
        <v>CZ05</v>
      </c>
      <c r="D1045" s="1" t="str">
        <f t="shared" si="66"/>
        <v>v07</v>
      </c>
      <c r="E1045" s="1" t="str">
        <f t="shared" si="67"/>
        <v>RSD-CZ05-v07</v>
      </c>
      <c r="F1045" s="1">
        <v>13.097008416666666</v>
      </c>
    </row>
    <row r="1046" spans="1:6" hidden="1" x14ac:dyDescent="0.35">
      <c r="A1046" s="1" t="s">
        <v>1608</v>
      </c>
      <c r="B1046" s="1" t="str">
        <f t="shared" si="64"/>
        <v>RSD</v>
      </c>
      <c r="C1046" s="1" t="str">
        <f t="shared" si="65"/>
        <v>CZ05</v>
      </c>
      <c r="D1046" s="1" t="str">
        <f t="shared" si="66"/>
        <v>v11</v>
      </c>
      <c r="E1046" s="1" t="str">
        <f t="shared" si="67"/>
        <v>RSD-CZ05-v11</v>
      </c>
      <c r="F1046" s="1">
        <v>13.097008416666666</v>
      </c>
    </row>
    <row r="1047" spans="1:6" hidden="1" x14ac:dyDescent="0.35">
      <c r="A1047" s="1" t="s">
        <v>1609</v>
      </c>
      <c r="B1047" s="1" t="str">
        <f t="shared" si="64"/>
        <v>RSD</v>
      </c>
      <c r="C1047" s="1" t="str">
        <f t="shared" si="65"/>
        <v>CZ05</v>
      </c>
      <c r="D1047" s="1" t="str">
        <f t="shared" si="66"/>
        <v>v15</v>
      </c>
      <c r="E1047" s="1" t="str">
        <f t="shared" si="67"/>
        <v>RSD-CZ05-v15</v>
      </c>
      <c r="F1047" s="1">
        <v>11.955156749999999</v>
      </c>
    </row>
    <row r="1048" spans="1:6" hidden="1" x14ac:dyDescent="0.35">
      <c r="A1048" s="1" t="s">
        <v>1610</v>
      </c>
      <c r="B1048" s="1" t="str">
        <f t="shared" si="64"/>
        <v>RSD</v>
      </c>
      <c r="C1048" s="1" t="str">
        <f t="shared" si="65"/>
        <v>CZ06</v>
      </c>
      <c r="D1048" s="1" t="str">
        <f t="shared" si="66"/>
        <v>v03</v>
      </c>
      <c r="E1048" s="1" t="str">
        <f t="shared" si="67"/>
        <v>RSD-CZ06-v03</v>
      </c>
      <c r="F1048" s="1">
        <v>14.825938083333334</v>
      </c>
    </row>
    <row r="1049" spans="1:6" hidden="1" x14ac:dyDescent="0.35">
      <c r="A1049" s="1" t="s">
        <v>1611</v>
      </c>
      <c r="B1049" s="1" t="str">
        <f t="shared" si="64"/>
        <v>RSD</v>
      </c>
      <c r="C1049" s="1" t="str">
        <f t="shared" si="65"/>
        <v>CZ06</v>
      </c>
      <c r="D1049" s="1" t="str">
        <f t="shared" si="66"/>
        <v>v07</v>
      </c>
      <c r="E1049" s="1" t="str">
        <f t="shared" si="67"/>
        <v>RSD-CZ06-v07</v>
      </c>
      <c r="F1049" s="1">
        <v>14.825938083333334</v>
      </c>
    </row>
    <row r="1050" spans="1:6" hidden="1" x14ac:dyDescent="0.35">
      <c r="A1050" s="1" t="s">
        <v>1612</v>
      </c>
      <c r="B1050" s="1" t="str">
        <f t="shared" si="64"/>
        <v>RSD</v>
      </c>
      <c r="C1050" s="1" t="str">
        <f t="shared" si="65"/>
        <v>CZ06</v>
      </c>
      <c r="D1050" s="1" t="str">
        <f t="shared" si="66"/>
        <v>v11</v>
      </c>
      <c r="E1050" s="1" t="str">
        <f t="shared" si="67"/>
        <v>RSD-CZ06-v11</v>
      </c>
      <c r="F1050" s="1">
        <v>14.825938083333334</v>
      </c>
    </row>
    <row r="1051" spans="1:6" hidden="1" x14ac:dyDescent="0.35">
      <c r="A1051" s="1" t="s">
        <v>1613</v>
      </c>
      <c r="B1051" s="1" t="str">
        <f t="shared" si="64"/>
        <v>RSD</v>
      </c>
      <c r="C1051" s="1" t="str">
        <f t="shared" si="65"/>
        <v>CZ06</v>
      </c>
      <c r="D1051" s="1" t="str">
        <f t="shared" si="66"/>
        <v>v15</v>
      </c>
      <c r="E1051" s="1" t="str">
        <f t="shared" si="67"/>
        <v>RSD-CZ06-v15</v>
      </c>
      <c r="F1051" s="1">
        <v>13.583098416666665</v>
      </c>
    </row>
    <row r="1052" spans="1:6" hidden="1" x14ac:dyDescent="0.35">
      <c r="A1052" s="1" t="s">
        <v>1614</v>
      </c>
      <c r="B1052" s="1" t="str">
        <f t="shared" si="64"/>
        <v>RSD</v>
      </c>
      <c r="C1052" s="1" t="str">
        <f t="shared" si="65"/>
        <v>CZ07</v>
      </c>
      <c r="D1052" s="1" t="str">
        <f t="shared" si="66"/>
        <v>v03</v>
      </c>
      <c r="E1052" s="1" t="str">
        <f t="shared" si="67"/>
        <v>RSD-CZ07-v03</v>
      </c>
      <c r="F1052" s="1">
        <v>14.374737916666668</v>
      </c>
    </row>
    <row r="1053" spans="1:6" hidden="1" x14ac:dyDescent="0.35">
      <c r="A1053" s="1" t="s">
        <v>1615</v>
      </c>
      <c r="B1053" s="1" t="str">
        <f t="shared" si="64"/>
        <v>RSD</v>
      </c>
      <c r="C1053" s="1" t="str">
        <f t="shared" si="65"/>
        <v>CZ07</v>
      </c>
      <c r="D1053" s="1" t="str">
        <f t="shared" si="66"/>
        <v>v07</v>
      </c>
      <c r="E1053" s="1" t="str">
        <f t="shared" si="67"/>
        <v>RSD-CZ07-v07</v>
      </c>
      <c r="F1053" s="1">
        <v>14.374737916666668</v>
      </c>
    </row>
    <row r="1054" spans="1:6" hidden="1" x14ac:dyDescent="0.35">
      <c r="A1054" s="1" t="s">
        <v>1616</v>
      </c>
      <c r="B1054" s="1" t="str">
        <f t="shared" si="64"/>
        <v>RSD</v>
      </c>
      <c r="C1054" s="1" t="str">
        <f t="shared" si="65"/>
        <v>CZ07</v>
      </c>
      <c r="D1054" s="1" t="str">
        <f t="shared" si="66"/>
        <v>v11</v>
      </c>
      <c r="E1054" s="1" t="str">
        <f t="shared" si="67"/>
        <v>RSD-CZ07-v11</v>
      </c>
      <c r="F1054" s="1">
        <v>14.203305583333334</v>
      </c>
    </row>
    <row r="1055" spans="1:6" hidden="1" x14ac:dyDescent="0.35">
      <c r="A1055" s="1" t="s">
        <v>1617</v>
      </c>
      <c r="B1055" s="1" t="str">
        <f t="shared" si="64"/>
        <v>RSD</v>
      </c>
      <c r="C1055" s="1" t="str">
        <f t="shared" si="65"/>
        <v>CZ07</v>
      </c>
      <c r="D1055" s="1" t="str">
        <f t="shared" si="66"/>
        <v>v15</v>
      </c>
      <c r="E1055" s="1" t="str">
        <f t="shared" si="67"/>
        <v>RSD-CZ07-v15</v>
      </c>
      <c r="F1055" s="1">
        <v>12.994240916666667</v>
      </c>
    </row>
    <row r="1056" spans="1:6" hidden="1" x14ac:dyDescent="0.35">
      <c r="A1056" s="1" t="s">
        <v>1618</v>
      </c>
      <c r="B1056" s="1" t="str">
        <f t="shared" si="64"/>
        <v>RSD</v>
      </c>
      <c r="C1056" s="1" t="str">
        <f t="shared" si="65"/>
        <v>CZ08</v>
      </c>
      <c r="D1056" s="1" t="str">
        <f t="shared" si="66"/>
        <v>v03</v>
      </c>
      <c r="E1056" s="1" t="str">
        <f t="shared" si="67"/>
        <v>RSD-CZ08-v03</v>
      </c>
      <c r="F1056" s="1">
        <v>14.08790905</v>
      </c>
    </row>
    <row r="1057" spans="1:6" hidden="1" x14ac:dyDescent="0.35">
      <c r="A1057" s="1" t="s">
        <v>1619</v>
      </c>
      <c r="B1057" s="1" t="str">
        <f t="shared" si="64"/>
        <v>RSD</v>
      </c>
      <c r="C1057" s="1" t="str">
        <f t="shared" si="65"/>
        <v>CZ08</v>
      </c>
      <c r="D1057" s="1" t="str">
        <f t="shared" si="66"/>
        <v>v07</v>
      </c>
      <c r="E1057" s="1" t="str">
        <f t="shared" si="67"/>
        <v>RSD-CZ08-v07</v>
      </c>
      <c r="F1057" s="1">
        <v>14.08790905</v>
      </c>
    </row>
    <row r="1058" spans="1:6" hidden="1" x14ac:dyDescent="0.35">
      <c r="A1058" s="1" t="s">
        <v>1620</v>
      </c>
      <c r="B1058" s="1" t="str">
        <f t="shared" si="64"/>
        <v>RSD</v>
      </c>
      <c r="C1058" s="1" t="str">
        <f t="shared" si="65"/>
        <v>CZ08</v>
      </c>
      <c r="D1058" s="1" t="str">
        <f t="shared" si="66"/>
        <v>v11</v>
      </c>
      <c r="E1058" s="1" t="str">
        <f t="shared" si="67"/>
        <v>RSD-CZ08-v11</v>
      </c>
      <c r="F1058" s="1">
        <v>13.934721866666667</v>
      </c>
    </row>
    <row r="1059" spans="1:6" hidden="1" x14ac:dyDescent="0.35">
      <c r="A1059" s="1" t="s">
        <v>1621</v>
      </c>
      <c r="B1059" s="1" t="str">
        <f t="shared" si="64"/>
        <v>RSD</v>
      </c>
      <c r="C1059" s="1" t="str">
        <f t="shared" si="65"/>
        <v>CZ08</v>
      </c>
      <c r="D1059" s="1" t="str">
        <f t="shared" si="66"/>
        <v>v15</v>
      </c>
      <c r="E1059" s="1" t="str">
        <f t="shared" si="67"/>
        <v>RSD-CZ08-v15</v>
      </c>
      <c r="F1059" s="1">
        <v>13.025872308333332</v>
      </c>
    </row>
    <row r="1060" spans="1:6" hidden="1" x14ac:dyDescent="0.35">
      <c r="A1060" s="1" t="s">
        <v>1622</v>
      </c>
      <c r="B1060" s="1" t="str">
        <f t="shared" si="64"/>
        <v>RSD</v>
      </c>
      <c r="C1060" s="1" t="str">
        <f t="shared" si="65"/>
        <v>CZ09</v>
      </c>
      <c r="D1060" s="1" t="str">
        <f t="shared" si="66"/>
        <v>v03</v>
      </c>
      <c r="E1060" s="1" t="str">
        <f t="shared" si="67"/>
        <v>RSD-CZ09-v03</v>
      </c>
      <c r="F1060" s="1">
        <v>18.456694916666667</v>
      </c>
    </row>
    <row r="1061" spans="1:6" hidden="1" x14ac:dyDescent="0.35">
      <c r="A1061" s="1" t="s">
        <v>1623</v>
      </c>
      <c r="B1061" s="1" t="str">
        <f t="shared" si="64"/>
        <v>RSD</v>
      </c>
      <c r="C1061" s="1" t="str">
        <f t="shared" si="65"/>
        <v>CZ09</v>
      </c>
      <c r="D1061" s="1" t="str">
        <f t="shared" si="66"/>
        <v>v07</v>
      </c>
      <c r="E1061" s="1" t="str">
        <f t="shared" si="67"/>
        <v>RSD-CZ09-v07</v>
      </c>
      <c r="F1061" s="1">
        <v>18.456694916666667</v>
      </c>
    </row>
    <row r="1062" spans="1:6" hidden="1" x14ac:dyDescent="0.35">
      <c r="A1062" s="1" t="s">
        <v>1624</v>
      </c>
      <c r="B1062" s="1" t="str">
        <f t="shared" si="64"/>
        <v>RSD</v>
      </c>
      <c r="C1062" s="1" t="str">
        <f t="shared" si="65"/>
        <v>CZ09</v>
      </c>
      <c r="D1062" s="1" t="str">
        <f t="shared" si="66"/>
        <v>v11</v>
      </c>
      <c r="E1062" s="1" t="str">
        <f t="shared" si="67"/>
        <v>RSD-CZ09-v11</v>
      </c>
      <c r="F1062" s="1">
        <v>17.416086249999999</v>
      </c>
    </row>
    <row r="1063" spans="1:6" hidden="1" x14ac:dyDescent="0.35">
      <c r="A1063" s="1" t="s">
        <v>1625</v>
      </c>
      <c r="B1063" s="1" t="str">
        <f t="shared" si="64"/>
        <v>RSD</v>
      </c>
      <c r="C1063" s="1" t="str">
        <f t="shared" si="65"/>
        <v>CZ09</v>
      </c>
      <c r="D1063" s="1" t="str">
        <f t="shared" si="66"/>
        <v>v15</v>
      </c>
      <c r="E1063" s="1" t="str">
        <f t="shared" si="67"/>
        <v>RSD-CZ09-v15</v>
      </c>
      <c r="F1063" s="1">
        <v>16.311718250000002</v>
      </c>
    </row>
    <row r="1064" spans="1:6" hidden="1" x14ac:dyDescent="0.35">
      <c r="A1064" s="1" t="s">
        <v>1626</v>
      </c>
      <c r="B1064" s="1" t="str">
        <f t="shared" si="64"/>
        <v>RSD</v>
      </c>
      <c r="C1064" s="1" t="str">
        <f t="shared" si="65"/>
        <v>CZ10</v>
      </c>
      <c r="D1064" s="1" t="str">
        <f t="shared" si="66"/>
        <v>v03</v>
      </c>
      <c r="E1064" s="1" t="str">
        <f t="shared" si="67"/>
        <v>RSD-CZ10-v03</v>
      </c>
      <c r="F1064" s="1">
        <v>15.744736416666667</v>
      </c>
    </row>
    <row r="1065" spans="1:6" hidden="1" x14ac:dyDescent="0.35">
      <c r="A1065" s="1" t="s">
        <v>1627</v>
      </c>
      <c r="B1065" s="1" t="str">
        <f t="shared" si="64"/>
        <v>RSD</v>
      </c>
      <c r="C1065" s="1" t="str">
        <f t="shared" si="65"/>
        <v>CZ10</v>
      </c>
      <c r="D1065" s="1" t="str">
        <f t="shared" si="66"/>
        <v>v07</v>
      </c>
      <c r="E1065" s="1" t="str">
        <f t="shared" si="67"/>
        <v>RSD-CZ10-v07</v>
      </c>
      <c r="F1065" s="1">
        <v>15.563255833333335</v>
      </c>
    </row>
    <row r="1066" spans="1:6" hidden="1" x14ac:dyDescent="0.35">
      <c r="A1066" s="1" t="s">
        <v>1628</v>
      </c>
      <c r="B1066" s="1" t="str">
        <f t="shared" si="64"/>
        <v>RSD</v>
      </c>
      <c r="C1066" s="1" t="str">
        <f t="shared" si="65"/>
        <v>CZ10</v>
      </c>
      <c r="D1066" s="1" t="str">
        <f t="shared" si="66"/>
        <v>v11</v>
      </c>
      <c r="E1066" s="1" t="str">
        <f t="shared" si="67"/>
        <v>RSD-CZ10-v11</v>
      </c>
      <c r="F1066" s="1">
        <v>15.194151250000001</v>
      </c>
    </row>
    <row r="1067" spans="1:6" hidden="1" x14ac:dyDescent="0.35">
      <c r="A1067" s="1" t="s">
        <v>1629</v>
      </c>
      <c r="B1067" s="1" t="str">
        <f t="shared" si="64"/>
        <v>RSD</v>
      </c>
      <c r="C1067" s="1" t="str">
        <f t="shared" si="65"/>
        <v>CZ10</v>
      </c>
      <c r="D1067" s="1" t="str">
        <f t="shared" si="66"/>
        <v>v15</v>
      </c>
      <c r="E1067" s="1" t="str">
        <f t="shared" si="67"/>
        <v>RSD-CZ10-v15</v>
      </c>
      <c r="F1067" s="1">
        <v>14.996829583333335</v>
      </c>
    </row>
    <row r="1068" spans="1:6" hidden="1" x14ac:dyDescent="0.35">
      <c r="A1068" s="1" t="s">
        <v>1630</v>
      </c>
      <c r="B1068" s="1" t="str">
        <f t="shared" si="64"/>
        <v>RSD</v>
      </c>
      <c r="C1068" s="1" t="str">
        <f t="shared" si="65"/>
        <v>CZ11</v>
      </c>
      <c r="D1068" s="1" t="str">
        <f t="shared" si="66"/>
        <v>v03</v>
      </c>
      <c r="E1068" s="1" t="str">
        <f t="shared" si="67"/>
        <v>RSD-CZ11-v03</v>
      </c>
      <c r="F1068" s="1">
        <v>18.100166166666668</v>
      </c>
    </row>
    <row r="1069" spans="1:6" hidden="1" x14ac:dyDescent="0.35">
      <c r="A1069" s="1" t="s">
        <v>1631</v>
      </c>
      <c r="B1069" s="1" t="str">
        <f t="shared" si="64"/>
        <v>RSD</v>
      </c>
      <c r="C1069" s="1" t="str">
        <f t="shared" si="65"/>
        <v>CZ11</v>
      </c>
      <c r="D1069" s="1" t="str">
        <f t="shared" si="66"/>
        <v>v07</v>
      </c>
      <c r="E1069" s="1" t="str">
        <f t="shared" si="67"/>
        <v>RSD-CZ11-v07</v>
      </c>
      <c r="F1069" s="1">
        <v>17.855827999999999</v>
      </c>
    </row>
    <row r="1070" spans="1:6" hidden="1" x14ac:dyDescent="0.35">
      <c r="A1070" s="1" t="s">
        <v>1632</v>
      </c>
      <c r="B1070" s="1" t="str">
        <f t="shared" si="64"/>
        <v>RSD</v>
      </c>
      <c r="C1070" s="1" t="str">
        <f t="shared" si="65"/>
        <v>CZ11</v>
      </c>
      <c r="D1070" s="1" t="str">
        <f t="shared" si="66"/>
        <v>v11</v>
      </c>
      <c r="E1070" s="1" t="str">
        <f t="shared" si="67"/>
        <v>RSD-CZ11-v11</v>
      </c>
      <c r="F1070" s="1">
        <v>17.393418333333337</v>
      </c>
    </row>
    <row r="1071" spans="1:6" hidden="1" x14ac:dyDescent="0.35">
      <c r="A1071" s="1" t="s">
        <v>1633</v>
      </c>
      <c r="B1071" s="1" t="str">
        <f t="shared" si="64"/>
        <v>RSD</v>
      </c>
      <c r="C1071" s="1" t="str">
        <f t="shared" si="65"/>
        <v>CZ11</v>
      </c>
      <c r="D1071" s="1" t="str">
        <f t="shared" si="66"/>
        <v>v15</v>
      </c>
      <c r="E1071" s="1" t="str">
        <f t="shared" si="67"/>
        <v>RSD-CZ11-v15</v>
      </c>
      <c r="F1071" s="1">
        <v>17.164804333333333</v>
      </c>
    </row>
    <row r="1072" spans="1:6" hidden="1" x14ac:dyDescent="0.35">
      <c r="A1072" s="1" t="s">
        <v>1634</v>
      </c>
      <c r="B1072" s="1" t="str">
        <f t="shared" si="64"/>
        <v>RSD</v>
      </c>
      <c r="C1072" s="1" t="str">
        <f t="shared" si="65"/>
        <v>CZ12</v>
      </c>
      <c r="D1072" s="1" t="str">
        <f t="shared" si="66"/>
        <v>v03</v>
      </c>
      <c r="E1072" s="1" t="str">
        <f t="shared" si="67"/>
        <v>RSD-CZ12-v03</v>
      </c>
      <c r="F1072" s="1">
        <v>15.825116916666666</v>
      </c>
    </row>
    <row r="1073" spans="1:6" hidden="1" x14ac:dyDescent="0.35">
      <c r="A1073" s="1" t="s">
        <v>1635</v>
      </c>
      <c r="B1073" s="1" t="str">
        <f t="shared" si="64"/>
        <v>RSD</v>
      </c>
      <c r="C1073" s="1" t="str">
        <f t="shared" si="65"/>
        <v>CZ12</v>
      </c>
      <c r="D1073" s="1" t="str">
        <f t="shared" si="66"/>
        <v>v07</v>
      </c>
      <c r="E1073" s="1" t="str">
        <f t="shared" si="67"/>
        <v>RSD-CZ12-v07</v>
      </c>
      <c r="F1073" s="1">
        <v>15.611739500000001</v>
      </c>
    </row>
    <row r="1074" spans="1:6" hidden="1" x14ac:dyDescent="0.35">
      <c r="A1074" s="1" t="s">
        <v>1636</v>
      </c>
      <c r="B1074" s="1" t="str">
        <f t="shared" si="64"/>
        <v>RSD</v>
      </c>
      <c r="C1074" s="1" t="str">
        <f t="shared" si="65"/>
        <v>CZ12</v>
      </c>
      <c r="D1074" s="1" t="str">
        <f t="shared" si="66"/>
        <v>v11</v>
      </c>
      <c r="E1074" s="1" t="str">
        <f t="shared" si="67"/>
        <v>RSD-CZ12-v11</v>
      </c>
      <c r="F1074" s="1">
        <v>15.225633749999998</v>
      </c>
    </row>
    <row r="1075" spans="1:6" hidden="1" x14ac:dyDescent="0.35">
      <c r="A1075" s="1" t="s">
        <v>1637</v>
      </c>
      <c r="B1075" s="1" t="str">
        <f t="shared" si="64"/>
        <v>RSD</v>
      </c>
      <c r="C1075" s="1" t="str">
        <f t="shared" si="65"/>
        <v>CZ12</v>
      </c>
      <c r="D1075" s="1" t="str">
        <f t="shared" si="66"/>
        <v>v15</v>
      </c>
      <c r="E1075" s="1" t="str">
        <f t="shared" si="67"/>
        <v>RSD-CZ12-v15</v>
      </c>
      <c r="F1075" s="1">
        <v>15.008856416666667</v>
      </c>
    </row>
    <row r="1076" spans="1:6" hidden="1" x14ac:dyDescent="0.35">
      <c r="A1076" s="1" t="s">
        <v>1638</v>
      </c>
      <c r="B1076" s="1" t="str">
        <f t="shared" si="64"/>
        <v>RSD</v>
      </c>
      <c r="C1076" s="1" t="str">
        <f t="shared" si="65"/>
        <v>CZ13</v>
      </c>
      <c r="D1076" s="1" t="str">
        <f t="shared" si="66"/>
        <v>v03</v>
      </c>
      <c r="E1076" s="1" t="str">
        <f t="shared" si="67"/>
        <v>RSD-CZ13-v03</v>
      </c>
      <c r="F1076" s="1">
        <v>18.123847666666666</v>
      </c>
    </row>
    <row r="1077" spans="1:6" hidden="1" x14ac:dyDescent="0.35">
      <c r="A1077" s="1" t="s">
        <v>1639</v>
      </c>
      <c r="B1077" s="1" t="str">
        <f t="shared" si="64"/>
        <v>RSD</v>
      </c>
      <c r="C1077" s="1" t="str">
        <f t="shared" si="65"/>
        <v>CZ13</v>
      </c>
      <c r="D1077" s="1" t="str">
        <f t="shared" si="66"/>
        <v>v07</v>
      </c>
      <c r="E1077" s="1" t="str">
        <f t="shared" si="67"/>
        <v>RSD-CZ13-v07</v>
      </c>
      <c r="F1077" s="1">
        <v>17.88023325</v>
      </c>
    </row>
    <row r="1078" spans="1:6" hidden="1" x14ac:dyDescent="0.35">
      <c r="A1078" s="1" t="s">
        <v>1640</v>
      </c>
      <c r="B1078" s="1" t="str">
        <f t="shared" si="64"/>
        <v>RSD</v>
      </c>
      <c r="C1078" s="1" t="str">
        <f t="shared" si="65"/>
        <v>CZ13</v>
      </c>
      <c r="D1078" s="1" t="str">
        <f t="shared" si="66"/>
        <v>v11</v>
      </c>
      <c r="E1078" s="1" t="str">
        <f t="shared" si="67"/>
        <v>RSD-CZ13-v11</v>
      </c>
      <c r="F1078" s="1">
        <v>17.421696749999999</v>
      </c>
    </row>
    <row r="1079" spans="1:6" hidden="1" x14ac:dyDescent="0.35">
      <c r="A1079" s="1" t="s">
        <v>1641</v>
      </c>
      <c r="B1079" s="1" t="str">
        <f t="shared" si="64"/>
        <v>RSD</v>
      </c>
      <c r="C1079" s="1" t="str">
        <f t="shared" si="65"/>
        <v>CZ13</v>
      </c>
      <c r="D1079" s="1" t="str">
        <f t="shared" si="66"/>
        <v>v15</v>
      </c>
      <c r="E1079" s="1" t="str">
        <f t="shared" si="67"/>
        <v>RSD-CZ13-v15</v>
      </c>
      <c r="F1079" s="1">
        <v>17.192695083333334</v>
      </c>
    </row>
    <row r="1080" spans="1:6" hidden="1" x14ac:dyDescent="0.35">
      <c r="A1080" s="1" t="s">
        <v>1642</v>
      </c>
      <c r="B1080" s="1" t="str">
        <f t="shared" si="64"/>
        <v>RSD</v>
      </c>
      <c r="C1080" s="1" t="str">
        <f t="shared" si="65"/>
        <v>CZ14</v>
      </c>
      <c r="D1080" s="1" t="str">
        <f t="shared" si="66"/>
        <v>v03</v>
      </c>
      <c r="E1080" s="1" t="str">
        <f t="shared" si="67"/>
        <v>RSD-CZ14-v03</v>
      </c>
      <c r="F1080" s="1">
        <v>18.118984749999999</v>
      </c>
    </row>
    <row r="1081" spans="1:6" hidden="1" x14ac:dyDescent="0.35">
      <c r="A1081" s="1" t="s">
        <v>1643</v>
      </c>
      <c r="B1081" s="1" t="str">
        <f t="shared" si="64"/>
        <v>RSD</v>
      </c>
      <c r="C1081" s="1" t="str">
        <f t="shared" si="65"/>
        <v>CZ14</v>
      </c>
      <c r="D1081" s="1" t="str">
        <f t="shared" si="66"/>
        <v>v07</v>
      </c>
      <c r="E1081" s="1" t="str">
        <f t="shared" si="67"/>
        <v>RSD-CZ14-v07</v>
      </c>
      <c r="F1081" s="1">
        <v>17.881600500000001</v>
      </c>
    </row>
    <row r="1082" spans="1:6" hidden="1" x14ac:dyDescent="0.35">
      <c r="A1082" s="1" t="s">
        <v>1644</v>
      </c>
      <c r="B1082" s="1" t="str">
        <f t="shared" si="64"/>
        <v>RSD</v>
      </c>
      <c r="C1082" s="1" t="str">
        <f t="shared" si="65"/>
        <v>CZ14</v>
      </c>
      <c r="D1082" s="1" t="str">
        <f t="shared" si="66"/>
        <v>v11</v>
      </c>
      <c r="E1082" s="1" t="str">
        <f t="shared" si="67"/>
        <v>RSD-CZ14-v11</v>
      </c>
      <c r="F1082" s="1">
        <v>17.443266166666668</v>
      </c>
    </row>
    <row r="1083" spans="1:6" hidden="1" x14ac:dyDescent="0.35">
      <c r="A1083" s="1" t="s">
        <v>1645</v>
      </c>
      <c r="B1083" s="1" t="str">
        <f t="shared" si="64"/>
        <v>RSD</v>
      </c>
      <c r="C1083" s="1" t="str">
        <f t="shared" si="65"/>
        <v>CZ14</v>
      </c>
      <c r="D1083" s="1" t="str">
        <f t="shared" si="66"/>
        <v>v15</v>
      </c>
      <c r="E1083" s="1" t="str">
        <f t="shared" si="67"/>
        <v>RSD-CZ14-v15</v>
      </c>
      <c r="F1083" s="1">
        <v>17.202886666666668</v>
      </c>
    </row>
    <row r="1084" spans="1:6" hidden="1" x14ac:dyDescent="0.35">
      <c r="A1084" s="1" t="s">
        <v>1646</v>
      </c>
      <c r="B1084" s="1" t="str">
        <f t="shared" si="64"/>
        <v>RSD</v>
      </c>
      <c r="C1084" s="1" t="str">
        <f t="shared" si="65"/>
        <v>CZ15</v>
      </c>
      <c r="D1084" s="1" t="str">
        <f t="shared" si="66"/>
        <v>v03</v>
      </c>
      <c r="E1084" s="1" t="str">
        <f t="shared" si="67"/>
        <v>RSD-CZ15-v03</v>
      </c>
      <c r="F1084" s="1">
        <v>24.087461833333336</v>
      </c>
    </row>
    <row r="1085" spans="1:6" hidden="1" x14ac:dyDescent="0.35">
      <c r="A1085" s="1" t="s">
        <v>1647</v>
      </c>
      <c r="B1085" s="1" t="str">
        <f t="shared" si="64"/>
        <v>RSD</v>
      </c>
      <c r="C1085" s="1" t="str">
        <f t="shared" si="65"/>
        <v>CZ15</v>
      </c>
      <c r="D1085" s="1" t="str">
        <f t="shared" si="66"/>
        <v>v07</v>
      </c>
      <c r="E1085" s="1" t="str">
        <f t="shared" si="67"/>
        <v>RSD-CZ15-v07</v>
      </c>
      <c r="F1085" s="1">
        <v>23.806513666666667</v>
      </c>
    </row>
    <row r="1086" spans="1:6" hidden="1" x14ac:dyDescent="0.35">
      <c r="A1086" s="1" t="s">
        <v>1648</v>
      </c>
      <c r="B1086" s="1" t="str">
        <f t="shared" si="64"/>
        <v>RSD</v>
      </c>
      <c r="C1086" s="1" t="str">
        <f t="shared" si="65"/>
        <v>CZ15</v>
      </c>
      <c r="D1086" s="1" t="str">
        <f t="shared" si="66"/>
        <v>v11</v>
      </c>
      <c r="E1086" s="1" t="str">
        <f t="shared" si="67"/>
        <v>RSD-CZ15-v11</v>
      </c>
      <c r="F1086" s="1">
        <v>22.953077166666663</v>
      </c>
    </row>
    <row r="1087" spans="1:6" hidden="1" x14ac:dyDescent="0.35">
      <c r="A1087" s="1" t="s">
        <v>1649</v>
      </c>
      <c r="B1087" s="1" t="str">
        <f t="shared" si="64"/>
        <v>RSD</v>
      </c>
      <c r="C1087" s="1" t="str">
        <f t="shared" si="65"/>
        <v>CZ15</v>
      </c>
      <c r="D1087" s="1" t="str">
        <f t="shared" si="66"/>
        <v>v15</v>
      </c>
      <c r="E1087" s="1" t="str">
        <f t="shared" si="67"/>
        <v>RSD-CZ15-v15</v>
      </c>
      <c r="F1087" s="1">
        <v>22.714185583333336</v>
      </c>
    </row>
    <row r="1088" spans="1:6" hidden="1" x14ac:dyDescent="0.35">
      <c r="A1088" s="1" t="s">
        <v>1650</v>
      </c>
      <c r="B1088" s="1" t="str">
        <f t="shared" si="64"/>
        <v>RSD</v>
      </c>
      <c r="C1088" s="1" t="str">
        <f t="shared" si="65"/>
        <v>CZ16</v>
      </c>
      <c r="D1088" s="1" t="str">
        <f t="shared" si="66"/>
        <v>v03</v>
      </c>
      <c r="E1088" s="1" t="str">
        <f t="shared" si="67"/>
        <v>RSD-CZ16-v03</v>
      </c>
      <c r="F1088" s="1">
        <v>13.573359750000002</v>
      </c>
    </row>
    <row r="1089" spans="1:6" hidden="1" x14ac:dyDescent="0.35">
      <c r="A1089" s="1" t="s">
        <v>1651</v>
      </c>
      <c r="B1089" s="1" t="str">
        <f t="shared" si="64"/>
        <v>RSD</v>
      </c>
      <c r="C1089" s="1" t="str">
        <f t="shared" si="65"/>
        <v>CZ16</v>
      </c>
      <c r="D1089" s="1" t="str">
        <f t="shared" si="66"/>
        <v>v07</v>
      </c>
      <c r="E1089" s="1" t="str">
        <f t="shared" si="67"/>
        <v>RSD-CZ16-v07</v>
      </c>
      <c r="F1089" s="1">
        <v>13.384192750000002</v>
      </c>
    </row>
    <row r="1090" spans="1:6" hidden="1" x14ac:dyDescent="0.35">
      <c r="A1090" s="1" t="s">
        <v>1652</v>
      </c>
      <c r="B1090" s="1" t="str">
        <f t="shared" si="64"/>
        <v>RSD</v>
      </c>
      <c r="C1090" s="1" t="str">
        <f t="shared" si="65"/>
        <v>CZ16</v>
      </c>
      <c r="D1090" s="1" t="str">
        <f t="shared" si="66"/>
        <v>v11</v>
      </c>
      <c r="E1090" s="1" t="str">
        <f t="shared" si="67"/>
        <v>RSD-CZ16-v11</v>
      </c>
      <c r="F1090" s="1">
        <v>13.05946975</v>
      </c>
    </row>
    <row r="1091" spans="1:6" hidden="1" x14ac:dyDescent="0.35">
      <c r="A1091" s="1" t="s">
        <v>1653</v>
      </c>
      <c r="B1091" s="1" t="str">
        <f t="shared" si="64"/>
        <v>RSD</v>
      </c>
      <c r="C1091" s="1" t="str">
        <f t="shared" si="65"/>
        <v>CZ16</v>
      </c>
      <c r="D1091" s="1" t="str">
        <f t="shared" si="66"/>
        <v>v15</v>
      </c>
      <c r="E1091" s="1" t="str">
        <f t="shared" si="67"/>
        <v>RSD-CZ16-v15</v>
      </c>
      <c r="F1091" s="1">
        <v>12.601819583333333</v>
      </c>
    </row>
    <row r="1092" spans="1:6" hidden="1" x14ac:dyDescent="0.35">
      <c r="A1092" s="1" t="s">
        <v>1654</v>
      </c>
      <c r="B1092" s="1" t="str">
        <f t="shared" si="64"/>
        <v>Rt3</v>
      </c>
      <c r="C1092" s="1" t="str">
        <f t="shared" si="65"/>
        <v>CZ01</v>
      </c>
      <c r="D1092" s="1" t="str">
        <f t="shared" si="66"/>
        <v>v03</v>
      </c>
      <c r="E1092" s="1" t="str">
        <f t="shared" si="67"/>
        <v>Rt3-CZ01-v03</v>
      </c>
      <c r="F1092" s="1">
        <v>204.73134524999998</v>
      </c>
    </row>
    <row r="1093" spans="1:6" hidden="1" x14ac:dyDescent="0.35">
      <c r="A1093" s="1" t="s">
        <v>1655</v>
      </c>
      <c r="B1093" s="1" t="str">
        <f t="shared" ref="B1093:B1156" si="68">LEFT(A1093,3)</f>
        <v>Rt3</v>
      </c>
      <c r="C1093" s="1" t="str">
        <f t="shared" ref="C1093:C1156" si="69">"CZ"&amp;MID(A1093,6,2)</f>
        <v>CZ01</v>
      </c>
      <c r="D1093" s="1" t="str">
        <f t="shared" ref="D1093:D1156" si="70">MID(A1093,8,3)</f>
        <v>v07</v>
      </c>
      <c r="E1093" s="1" t="str">
        <f t="shared" ref="E1093:E1156" si="71">CONCATENATE(B1093,"-",C1093,"-",D1093)</f>
        <v>Rt3-CZ01-v07</v>
      </c>
      <c r="F1093" s="1">
        <v>204.6909710833333</v>
      </c>
    </row>
    <row r="1094" spans="1:6" hidden="1" x14ac:dyDescent="0.35">
      <c r="A1094" s="1" t="s">
        <v>1656</v>
      </c>
      <c r="B1094" s="1" t="str">
        <f t="shared" si="68"/>
        <v>Rt3</v>
      </c>
      <c r="C1094" s="1" t="str">
        <f t="shared" si="69"/>
        <v>CZ01</v>
      </c>
      <c r="D1094" s="1" t="str">
        <f t="shared" si="70"/>
        <v>v11</v>
      </c>
      <c r="E1094" s="1" t="str">
        <f t="shared" si="71"/>
        <v>Rt3-CZ01-v11</v>
      </c>
      <c r="F1094" s="1">
        <v>202.13418941666666</v>
      </c>
    </row>
    <row r="1095" spans="1:6" hidden="1" x14ac:dyDescent="0.35">
      <c r="A1095" s="1" t="s">
        <v>1657</v>
      </c>
      <c r="B1095" s="1" t="str">
        <f t="shared" si="68"/>
        <v>Rt3</v>
      </c>
      <c r="C1095" s="1" t="str">
        <f t="shared" si="69"/>
        <v>CZ01</v>
      </c>
      <c r="D1095" s="1" t="str">
        <f t="shared" si="70"/>
        <v>v15</v>
      </c>
      <c r="E1095" s="1" t="str">
        <f t="shared" si="71"/>
        <v>Rt3-CZ01-v15</v>
      </c>
      <c r="F1095" s="1">
        <v>190.18984691666668</v>
      </c>
    </row>
    <row r="1096" spans="1:6" hidden="1" x14ac:dyDescent="0.35">
      <c r="A1096" s="1" t="s">
        <v>1658</v>
      </c>
      <c r="B1096" s="1" t="str">
        <f t="shared" si="68"/>
        <v>Rt3</v>
      </c>
      <c r="C1096" s="1" t="str">
        <f t="shared" si="69"/>
        <v>CZ02</v>
      </c>
      <c r="D1096" s="1" t="str">
        <f t="shared" si="70"/>
        <v>v03</v>
      </c>
      <c r="E1096" s="1" t="str">
        <f t="shared" si="71"/>
        <v>Rt3-CZ02-v03</v>
      </c>
      <c r="F1096" s="1">
        <v>245.0378835833333</v>
      </c>
    </row>
    <row r="1097" spans="1:6" hidden="1" x14ac:dyDescent="0.35">
      <c r="A1097" s="1" t="s">
        <v>1659</v>
      </c>
      <c r="B1097" s="1" t="str">
        <f t="shared" si="68"/>
        <v>Rt3</v>
      </c>
      <c r="C1097" s="1" t="str">
        <f t="shared" si="69"/>
        <v>CZ02</v>
      </c>
      <c r="D1097" s="1" t="str">
        <f t="shared" si="70"/>
        <v>v07</v>
      </c>
      <c r="E1097" s="1" t="str">
        <f t="shared" si="71"/>
        <v>Rt3-CZ02-v07</v>
      </c>
      <c r="F1097" s="1">
        <v>244.32218091666664</v>
      </c>
    </row>
    <row r="1098" spans="1:6" hidden="1" x14ac:dyDescent="0.35">
      <c r="A1098" s="1" t="s">
        <v>1660</v>
      </c>
      <c r="B1098" s="1" t="str">
        <f t="shared" si="68"/>
        <v>Rt3</v>
      </c>
      <c r="C1098" s="1" t="str">
        <f t="shared" si="69"/>
        <v>CZ02</v>
      </c>
      <c r="D1098" s="1" t="str">
        <f t="shared" si="70"/>
        <v>v11</v>
      </c>
      <c r="E1098" s="1" t="str">
        <f t="shared" si="71"/>
        <v>Rt3-CZ02-v11</v>
      </c>
      <c r="F1098" s="1">
        <v>243.65985633333329</v>
      </c>
    </row>
    <row r="1099" spans="1:6" hidden="1" x14ac:dyDescent="0.35">
      <c r="A1099" s="1" t="s">
        <v>1661</v>
      </c>
      <c r="B1099" s="1" t="str">
        <f t="shared" si="68"/>
        <v>Rt3</v>
      </c>
      <c r="C1099" s="1" t="str">
        <f t="shared" si="69"/>
        <v>CZ02</v>
      </c>
      <c r="D1099" s="1" t="str">
        <f t="shared" si="70"/>
        <v>v15</v>
      </c>
      <c r="E1099" s="1" t="str">
        <f t="shared" si="71"/>
        <v>Rt3-CZ02-v15</v>
      </c>
      <c r="F1099" s="1">
        <v>233.3172175</v>
      </c>
    </row>
    <row r="1100" spans="1:6" hidden="1" x14ac:dyDescent="0.35">
      <c r="A1100" s="1" t="s">
        <v>1662</v>
      </c>
      <c r="B1100" s="1" t="str">
        <f t="shared" si="68"/>
        <v>Rt3</v>
      </c>
      <c r="C1100" s="1" t="str">
        <f t="shared" si="69"/>
        <v>CZ03</v>
      </c>
      <c r="D1100" s="1" t="str">
        <f t="shared" si="70"/>
        <v>v03</v>
      </c>
      <c r="E1100" s="1" t="str">
        <f t="shared" si="71"/>
        <v>Rt3-CZ03-v03</v>
      </c>
      <c r="F1100" s="1">
        <v>215.92417999999998</v>
      </c>
    </row>
    <row r="1101" spans="1:6" hidden="1" x14ac:dyDescent="0.35">
      <c r="A1101" s="1" t="s">
        <v>1663</v>
      </c>
      <c r="B1101" s="1" t="str">
        <f t="shared" si="68"/>
        <v>Rt3</v>
      </c>
      <c r="C1101" s="1" t="str">
        <f t="shared" si="69"/>
        <v>CZ03</v>
      </c>
      <c r="D1101" s="1" t="str">
        <f t="shared" si="70"/>
        <v>v07</v>
      </c>
      <c r="E1101" s="1" t="str">
        <f t="shared" si="71"/>
        <v>Rt3-CZ03-v07</v>
      </c>
      <c r="F1101" s="1">
        <v>215.87268833333331</v>
      </c>
    </row>
    <row r="1102" spans="1:6" hidden="1" x14ac:dyDescent="0.35">
      <c r="A1102" s="1" t="s">
        <v>1664</v>
      </c>
      <c r="B1102" s="1" t="str">
        <f t="shared" si="68"/>
        <v>Rt3</v>
      </c>
      <c r="C1102" s="1" t="str">
        <f t="shared" si="69"/>
        <v>CZ03</v>
      </c>
      <c r="D1102" s="1" t="str">
        <f t="shared" si="70"/>
        <v>v11</v>
      </c>
      <c r="E1102" s="1" t="str">
        <f t="shared" si="71"/>
        <v>Rt3-CZ03-v11</v>
      </c>
      <c r="F1102" s="1">
        <v>215.82225833333322</v>
      </c>
    </row>
    <row r="1103" spans="1:6" hidden="1" x14ac:dyDescent="0.35">
      <c r="A1103" s="1" t="s">
        <v>1665</v>
      </c>
      <c r="B1103" s="1" t="str">
        <f t="shared" si="68"/>
        <v>Rt3</v>
      </c>
      <c r="C1103" s="1" t="str">
        <f t="shared" si="69"/>
        <v>CZ03</v>
      </c>
      <c r="D1103" s="1" t="str">
        <f t="shared" si="70"/>
        <v>v15</v>
      </c>
      <c r="E1103" s="1" t="str">
        <f t="shared" si="71"/>
        <v>Rt3-CZ03-v15</v>
      </c>
      <c r="F1103" s="1">
        <v>203.16822083333332</v>
      </c>
    </row>
    <row r="1104" spans="1:6" hidden="1" x14ac:dyDescent="0.35">
      <c r="A1104" s="1" t="s">
        <v>1666</v>
      </c>
      <c r="B1104" s="1" t="str">
        <f t="shared" si="68"/>
        <v>Rt3</v>
      </c>
      <c r="C1104" s="1" t="str">
        <f t="shared" si="69"/>
        <v>CZ04</v>
      </c>
      <c r="D1104" s="1" t="str">
        <f t="shared" si="70"/>
        <v>v03</v>
      </c>
      <c r="E1104" s="1" t="str">
        <f t="shared" si="71"/>
        <v>Rt3-CZ04-v03</v>
      </c>
      <c r="F1104" s="1">
        <v>246.05942783333339</v>
      </c>
    </row>
    <row r="1105" spans="1:6" hidden="1" x14ac:dyDescent="0.35">
      <c r="A1105" s="1" t="s">
        <v>1667</v>
      </c>
      <c r="B1105" s="1" t="str">
        <f t="shared" si="68"/>
        <v>Rt3</v>
      </c>
      <c r="C1105" s="1" t="str">
        <f t="shared" si="69"/>
        <v>CZ04</v>
      </c>
      <c r="D1105" s="1" t="str">
        <f t="shared" si="70"/>
        <v>v07</v>
      </c>
      <c r="E1105" s="1" t="str">
        <f t="shared" si="71"/>
        <v>Rt3-CZ04-v07</v>
      </c>
      <c r="F1105" s="1">
        <v>245.32580266666668</v>
      </c>
    </row>
    <row r="1106" spans="1:6" hidden="1" x14ac:dyDescent="0.35">
      <c r="A1106" s="1" t="s">
        <v>1668</v>
      </c>
      <c r="B1106" s="1" t="str">
        <f t="shared" si="68"/>
        <v>Rt3</v>
      </c>
      <c r="C1106" s="1" t="str">
        <f t="shared" si="69"/>
        <v>CZ04</v>
      </c>
      <c r="D1106" s="1" t="str">
        <f t="shared" si="70"/>
        <v>v11</v>
      </c>
      <c r="E1106" s="1" t="str">
        <f t="shared" si="71"/>
        <v>Rt3-CZ04-v11</v>
      </c>
      <c r="F1106" s="1">
        <v>244.57109591666671</v>
      </c>
    </row>
    <row r="1107" spans="1:6" hidden="1" x14ac:dyDescent="0.35">
      <c r="A1107" s="1" t="s">
        <v>1669</v>
      </c>
      <c r="B1107" s="1" t="str">
        <f t="shared" si="68"/>
        <v>Rt3</v>
      </c>
      <c r="C1107" s="1" t="str">
        <f t="shared" si="69"/>
        <v>CZ04</v>
      </c>
      <c r="D1107" s="1" t="str">
        <f t="shared" si="70"/>
        <v>v15</v>
      </c>
      <c r="E1107" s="1" t="str">
        <f t="shared" si="71"/>
        <v>Rt3-CZ04-v15</v>
      </c>
      <c r="F1107" s="1">
        <v>233.22935908333335</v>
      </c>
    </row>
    <row r="1108" spans="1:6" hidden="1" x14ac:dyDescent="0.35">
      <c r="A1108" s="1" t="s">
        <v>1670</v>
      </c>
      <c r="B1108" s="1" t="str">
        <f t="shared" si="68"/>
        <v>Rt3</v>
      </c>
      <c r="C1108" s="1" t="str">
        <f t="shared" si="69"/>
        <v>CZ05</v>
      </c>
      <c r="D1108" s="1" t="str">
        <f t="shared" si="70"/>
        <v>v03</v>
      </c>
      <c r="E1108" s="1" t="str">
        <f t="shared" si="71"/>
        <v>Rt3-CZ05-v03</v>
      </c>
      <c r="F1108" s="1">
        <v>215.55981083333333</v>
      </c>
    </row>
    <row r="1109" spans="1:6" hidden="1" x14ac:dyDescent="0.35">
      <c r="A1109" s="1" t="s">
        <v>1671</v>
      </c>
      <c r="B1109" s="1" t="str">
        <f t="shared" si="68"/>
        <v>Rt3</v>
      </c>
      <c r="C1109" s="1" t="str">
        <f t="shared" si="69"/>
        <v>CZ05</v>
      </c>
      <c r="D1109" s="1" t="str">
        <f t="shared" si="70"/>
        <v>v07</v>
      </c>
      <c r="E1109" s="1" t="str">
        <f t="shared" si="71"/>
        <v>Rt3-CZ05-v07</v>
      </c>
      <c r="F1109" s="1">
        <v>215.507835</v>
      </c>
    </row>
    <row r="1110" spans="1:6" hidden="1" x14ac:dyDescent="0.35">
      <c r="A1110" s="1" t="s">
        <v>1672</v>
      </c>
      <c r="B1110" s="1" t="str">
        <f t="shared" si="68"/>
        <v>Rt3</v>
      </c>
      <c r="C1110" s="1" t="str">
        <f t="shared" si="69"/>
        <v>CZ05</v>
      </c>
      <c r="D1110" s="1" t="str">
        <f t="shared" si="70"/>
        <v>v11</v>
      </c>
      <c r="E1110" s="1" t="str">
        <f t="shared" si="71"/>
        <v>Rt3-CZ05-v11</v>
      </c>
      <c r="F1110" s="1">
        <v>215.507835</v>
      </c>
    </row>
    <row r="1111" spans="1:6" hidden="1" x14ac:dyDescent="0.35">
      <c r="A1111" s="1" t="s">
        <v>1673</v>
      </c>
      <c r="B1111" s="1" t="str">
        <f t="shared" si="68"/>
        <v>Rt3</v>
      </c>
      <c r="C1111" s="1" t="str">
        <f t="shared" si="69"/>
        <v>CZ05</v>
      </c>
      <c r="D1111" s="1" t="str">
        <f t="shared" si="70"/>
        <v>v15</v>
      </c>
      <c r="E1111" s="1" t="str">
        <f t="shared" si="71"/>
        <v>Rt3-CZ05-v15</v>
      </c>
      <c r="F1111" s="1">
        <v>202.60017916666666</v>
      </c>
    </row>
    <row r="1112" spans="1:6" hidden="1" x14ac:dyDescent="0.35">
      <c r="A1112" s="1" t="s">
        <v>1674</v>
      </c>
      <c r="B1112" s="1" t="str">
        <f t="shared" si="68"/>
        <v>Rt3</v>
      </c>
      <c r="C1112" s="1" t="str">
        <f t="shared" si="69"/>
        <v>CZ06</v>
      </c>
      <c r="D1112" s="1" t="str">
        <f t="shared" si="70"/>
        <v>v03</v>
      </c>
      <c r="E1112" s="1" t="str">
        <f t="shared" si="71"/>
        <v>Rt3-CZ06-v03</v>
      </c>
      <c r="F1112" s="1">
        <v>232.65816574999997</v>
      </c>
    </row>
    <row r="1113" spans="1:6" hidden="1" x14ac:dyDescent="0.35">
      <c r="A1113" s="1" t="s">
        <v>1675</v>
      </c>
      <c r="B1113" s="1" t="str">
        <f t="shared" si="68"/>
        <v>Rt3</v>
      </c>
      <c r="C1113" s="1" t="str">
        <f t="shared" si="69"/>
        <v>CZ06</v>
      </c>
      <c r="D1113" s="1" t="str">
        <f t="shared" si="70"/>
        <v>v07</v>
      </c>
      <c r="E1113" s="1" t="str">
        <f t="shared" si="71"/>
        <v>Rt3-CZ06-v07</v>
      </c>
      <c r="F1113" s="1">
        <v>232.65816574999997</v>
      </c>
    </row>
    <row r="1114" spans="1:6" hidden="1" x14ac:dyDescent="0.35">
      <c r="A1114" s="1" t="s">
        <v>1676</v>
      </c>
      <c r="B1114" s="1" t="str">
        <f t="shared" si="68"/>
        <v>Rt3</v>
      </c>
      <c r="C1114" s="1" t="str">
        <f t="shared" si="69"/>
        <v>CZ06</v>
      </c>
      <c r="D1114" s="1" t="str">
        <f t="shared" si="70"/>
        <v>v11</v>
      </c>
      <c r="E1114" s="1" t="str">
        <f t="shared" si="71"/>
        <v>Rt3-CZ06-v11</v>
      </c>
      <c r="F1114" s="1">
        <v>232.65816574999997</v>
      </c>
    </row>
    <row r="1115" spans="1:6" hidden="1" x14ac:dyDescent="0.35">
      <c r="A1115" s="1" t="s">
        <v>1677</v>
      </c>
      <c r="B1115" s="1" t="str">
        <f t="shared" si="68"/>
        <v>Rt3</v>
      </c>
      <c r="C1115" s="1" t="str">
        <f t="shared" si="69"/>
        <v>CZ06</v>
      </c>
      <c r="D1115" s="1" t="str">
        <f t="shared" si="70"/>
        <v>v15</v>
      </c>
      <c r="E1115" s="1" t="str">
        <f t="shared" si="71"/>
        <v>Rt3-CZ06-v15</v>
      </c>
      <c r="F1115" s="1">
        <v>219.85214783333331</v>
      </c>
    </row>
    <row r="1116" spans="1:6" hidden="1" x14ac:dyDescent="0.35">
      <c r="A1116" s="1" t="s">
        <v>1678</v>
      </c>
      <c r="B1116" s="1" t="str">
        <f t="shared" si="68"/>
        <v>Rt3</v>
      </c>
      <c r="C1116" s="1" t="str">
        <f t="shared" si="69"/>
        <v>CZ07</v>
      </c>
      <c r="D1116" s="1" t="str">
        <f t="shared" si="70"/>
        <v>v03</v>
      </c>
      <c r="E1116" s="1" t="str">
        <f t="shared" si="71"/>
        <v>Rt3-CZ07-v03</v>
      </c>
      <c r="F1116" s="1">
        <v>226.51218949999998</v>
      </c>
    </row>
    <row r="1117" spans="1:6" hidden="1" x14ac:dyDescent="0.35">
      <c r="A1117" s="1" t="s">
        <v>1679</v>
      </c>
      <c r="B1117" s="1" t="str">
        <f t="shared" si="68"/>
        <v>Rt3</v>
      </c>
      <c r="C1117" s="1" t="str">
        <f t="shared" si="69"/>
        <v>CZ07</v>
      </c>
      <c r="D1117" s="1" t="str">
        <f t="shared" si="70"/>
        <v>v07</v>
      </c>
      <c r="E1117" s="1" t="str">
        <f t="shared" si="71"/>
        <v>Rt3-CZ07-v07</v>
      </c>
      <c r="F1117" s="1">
        <v>226.51218949999998</v>
      </c>
    </row>
    <row r="1118" spans="1:6" hidden="1" x14ac:dyDescent="0.35">
      <c r="A1118" s="1" t="s">
        <v>1680</v>
      </c>
      <c r="B1118" s="1" t="str">
        <f t="shared" si="68"/>
        <v>Rt3</v>
      </c>
      <c r="C1118" s="1" t="str">
        <f t="shared" si="69"/>
        <v>CZ07</v>
      </c>
      <c r="D1118" s="1" t="str">
        <f t="shared" si="70"/>
        <v>v11</v>
      </c>
      <c r="E1118" s="1" t="str">
        <f t="shared" si="71"/>
        <v>Rt3-CZ07-v11</v>
      </c>
      <c r="F1118" s="1">
        <v>226.45263441666665</v>
      </c>
    </row>
    <row r="1119" spans="1:6" hidden="1" x14ac:dyDescent="0.35">
      <c r="A1119" s="1" t="s">
        <v>1681</v>
      </c>
      <c r="B1119" s="1" t="str">
        <f t="shared" si="68"/>
        <v>Rt3</v>
      </c>
      <c r="C1119" s="1" t="str">
        <f t="shared" si="69"/>
        <v>CZ07</v>
      </c>
      <c r="D1119" s="1" t="str">
        <f t="shared" si="70"/>
        <v>v15</v>
      </c>
      <c r="E1119" s="1" t="str">
        <f t="shared" si="71"/>
        <v>Rt3-CZ07-v15</v>
      </c>
      <c r="F1119" s="1">
        <v>213.57978166666666</v>
      </c>
    </row>
    <row r="1120" spans="1:6" hidden="1" x14ac:dyDescent="0.35">
      <c r="A1120" s="1" t="s">
        <v>1682</v>
      </c>
      <c r="B1120" s="1" t="str">
        <f t="shared" si="68"/>
        <v>Rt3</v>
      </c>
      <c r="C1120" s="1" t="str">
        <f t="shared" si="69"/>
        <v>CZ08</v>
      </c>
      <c r="D1120" s="1" t="str">
        <f t="shared" si="70"/>
        <v>v03</v>
      </c>
      <c r="E1120" s="1" t="str">
        <f t="shared" si="71"/>
        <v>Rt3-CZ08-v03</v>
      </c>
      <c r="F1120" s="1">
        <v>256.65012783333327</v>
      </c>
    </row>
    <row r="1121" spans="1:6" hidden="1" x14ac:dyDescent="0.35">
      <c r="A1121" s="1" t="s">
        <v>1683</v>
      </c>
      <c r="B1121" s="1" t="str">
        <f t="shared" si="68"/>
        <v>Rt3</v>
      </c>
      <c r="C1121" s="1" t="str">
        <f t="shared" si="69"/>
        <v>CZ08</v>
      </c>
      <c r="D1121" s="1" t="str">
        <f t="shared" si="70"/>
        <v>v07</v>
      </c>
      <c r="E1121" s="1" t="str">
        <f t="shared" si="71"/>
        <v>Rt3-CZ08-v07</v>
      </c>
      <c r="F1121" s="1">
        <v>256.65012783333327</v>
      </c>
    </row>
    <row r="1122" spans="1:6" hidden="1" x14ac:dyDescent="0.35">
      <c r="A1122" s="1" t="s">
        <v>1684</v>
      </c>
      <c r="B1122" s="1" t="str">
        <f t="shared" si="68"/>
        <v>Rt3</v>
      </c>
      <c r="C1122" s="1" t="str">
        <f t="shared" si="69"/>
        <v>CZ08</v>
      </c>
      <c r="D1122" s="1" t="str">
        <f t="shared" si="70"/>
        <v>v11</v>
      </c>
      <c r="E1122" s="1" t="str">
        <f t="shared" si="71"/>
        <v>Rt3-CZ08-v11</v>
      </c>
      <c r="F1122" s="1">
        <v>255.8876488333334</v>
      </c>
    </row>
    <row r="1123" spans="1:6" hidden="1" x14ac:dyDescent="0.35">
      <c r="A1123" s="1" t="s">
        <v>1685</v>
      </c>
      <c r="B1123" s="1" t="str">
        <f t="shared" si="68"/>
        <v>Rt3</v>
      </c>
      <c r="C1123" s="1" t="str">
        <f t="shared" si="69"/>
        <v>CZ08</v>
      </c>
      <c r="D1123" s="1" t="str">
        <f t="shared" si="70"/>
        <v>v15</v>
      </c>
      <c r="E1123" s="1" t="str">
        <f t="shared" si="71"/>
        <v>Rt3-CZ08-v15</v>
      </c>
      <c r="F1123" s="1">
        <v>245.36015525000002</v>
      </c>
    </row>
    <row r="1124" spans="1:6" hidden="1" x14ac:dyDescent="0.35">
      <c r="A1124" s="1" t="s">
        <v>1686</v>
      </c>
      <c r="B1124" s="1" t="str">
        <f t="shared" si="68"/>
        <v>Rt3</v>
      </c>
      <c r="C1124" s="1" t="str">
        <f t="shared" si="69"/>
        <v>CZ09</v>
      </c>
      <c r="D1124" s="1" t="str">
        <f t="shared" si="70"/>
        <v>v03</v>
      </c>
      <c r="E1124" s="1" t="str">
        <f t="shared" si="71"/>
        <v>Rt3-CZ09-v03</v>
      </c>
      <c r="F1124" s="1">
        <v>327.28480883333327</v>
      </c>
    </row>
    <row r="1125" spans="1:6" hidden="1" x14ac:dyDescent="0.35">
      <c r="A1125" s="1" t="s">
        <v>1687</v>
      </c>
      <c r="B1125" s="1" t="str">
        <f t="shared" si="68"/>
        <v>Rt3</v>
      </c>
      <c r="C1125" s="1" t="str">
        <f t="shared" si="69"/>
        <v>CZ09</v>
      </c>
      <c r="D1125" s="1" t="str">
        <f t="shared" si="70"/>
        <v>v07</v>
      </c>
      <c r="E1125" s="1" t="str">
        <f t="shared" si="71"/>
        <v>Rt3-CZ09-v07</v>
      </c>
      <c r="F1125" s="1">
        <v>327.28480883333327</v>
      </c>
    </row>
    <row r="1126" spans="1:6" hidden="1" x14ac:dyDescent="0.35">
      <c r="A1126" s="1" t="s">
        <v>1688</v>
      </c>
      <c r="B1126" s="1" t="str">
        <f t="shared" si="68"/>
        <v>Rt3</v>
      </c>
      <c r="C1126" s="1" t="str">
        <f t="shared" si="69"/>
        <v>CZ09</v>
      </c>
      <c r="D1126" s="1" t="str">
        <f t="shared" si="70"/>
        <v>v11</v>
      </c>
      <c r="E1126" s="1" t="str">
        <f t="shared" si="71"/>
        <v>Rt3-CZ09-v11</v>
      </c>
      <c r="F1126" s="1">
        <v>323.7307669999999</v>
      </c>
    </row>
    <row r="1127" spans="1:6" hidden="1" x14ac:dyDescent="0.35">
      <c r="A1127" s="1" t="s">
        <v>1689</v>
      </c>
      <c r="B1127" s="1" t="str">
        <f t="shared" si="68"/>
        <v>Rt3</v>
      </c>
      <c r="C1127" s="1" t="str">
        <f t="shared" si="69"/>
        <v>CZ09</v>
      </c>
      <c r="D1127" s="1" t="str">
        <f t="shared" si="70"/>
        <v>v15</v>
      </c>
      <c r="E1127" s="1" t="str">
        <f t="shared" si="71"/>
        <v>Rt3-CZ09-v15</v>
      </c>
      <c r="F1127" s="1">
        <v>312.20862516666676</v>
      </c>
    </row>
    <row r="1128" spans="1:6" hidden="1" x14ac:dyDescent="0.35">
      <c r="A1128" s="1" t="s">
        <v>1690</v>
      </c>
      <c r="B1128" s="1" t="str">
        <f t="shared" si="68"/>
        <v>Rt3</v>
      </c>
      <c r="C1128" s="1" t="str">
        <f t="shared" si="69"/>
        <v>CZ10</v>
      </c>
      <c r="D1128" s="1" t="str">
        <f t="shared" si="70"/>
        <v>v03</v>
      </c>
      <c r="E1128" s="1" t="str">
        <f t="shared" si="71"/>
        <v>Rt3-CZ10-v03</v>
      </c>
      <c r="F1128" s="1">
        <v>301.16883033333329</v>
      </c>
    </row>
    <row r="1129" spans="1:6" hidden="1" x14ac:dyDescent="0.35">
      <c r="A1129" s="1" t="s">
        <v>1691</v>
      </c>
      <c r="B1129" s="1" t="str">
        <f t="shared" si="68"/>
        <v>Rt3</v>
      </c>
      <c r="C1129" s="1" t="str">
        <f t="shared" si="69"/>
        <v>CZ10</v>
      </c>
      <c r="D1129" s="1" t="str">
        <f t="shared" si="70"/>
        <v>v07</v>
      </c>
      <c r="E1129" s="1" t="str">
        <f t="shared" si="71"/>
        <v>Rt3-CZ10-v07</v>
      </c>
      <c r="F1129" s="1">
        <v>300.25273983333324</v>
      </c>
    </row>
    <row r="1130" spans="1:6" hidden="1" x14ac:dyDescent="0.35">
      <c r="A1130" s="1" t="s">
        <v>1692</v>
      </c>
      <c r="B1130" s="1" t="str">
        <f t="shared" si="68"/>
        <v>Rt3</v>
      </c>
      <c r="C1130" s="1" t="str">
        <f t="shared" si="69"/>
        <v>CZ10</v>
      </c>
      <c r="D1130" s="1" t="str">
        <f t="shared" si="70"/>
        <v>v11</v>
      </c>
      <c r="E1130" s="1" t="str">
        <f t="shared" si="71"/>
        <v>Rt3-CZ10-v11</v>
      </c>
      <c r="F1130" s="1">
        <v>299.3349358333333</v>
      </c>
    </row>
    <row r="1131" spans="1:6" hidden="1" x14ac:dyDescent="0.35">
      <c r="A1131" s="1" t="s">
        <v>1693</v>
      </c>
      <c r="B1131" s="1" t="str">
        <f t="shared" si="68"/>
        <v>Rt3</v>
      </c>
      <c r="C1131" s="1" t="str">
        <f t="shared" si="69"/>
        <v>CZ10</v>
      </c>
      <c r="D1131" s="1" t="str">
        <f t="shared" si="70"/>
        <v>v15</v>
      </c>
      <c r="E1131" s="1" t="str">
        <f t="shared" si="71"/>
        <v>Rt3-CZ10-v15</v>
      </c>
      <c r="F1131" s="1">
        <v>289.52196658333332</v>
      </c>
    </row>
    <row r="1132" spans="1:6" hidden="1" x14ac:dyDescent="0.35">
      <c r="A1132" s="1" t="s">
        <v>1694</v>
      </c>
      <c r="B1132" s="1" t="str">
        <f t="shared" si="68"/>
        <v>Rt3</v>
      </c>
      <c r="C1132" s="1" t="str">
        <f t="shared" si="69"/>
        <v>CZ11</v>
      </c>
      <c r="D1132" s="1" t="str">
        <f t="shared" si="70"/>
        <v>v03</v>
      </c>
      <c r="E1132" s="1" t="str">
        <f t="shared" si="71"/>
        <v>Rt3-CZ11-v03</v>
      </c>
      <c r="F1132" s="1">
        <v>340.57000908333333</v>
      </c>
    </row>
    <row r="1133" spans="1:6" hidden="1" x14ac:dyDescent="0.35">
      <c r="A1133" s="1" t="s">
        <v>1695</v>
      </c>
      <c r="B1133" s="1" t="str">
        <f t="shared" si="68"/>
        <v>Rt3</v>
      </c>
      <c r="C1133" s="1" t="str">
        <f t="shared" si="69"/>
        <v>CZ11</v>
      </c>
      <c r="D1133" s="1" t="str">
        <f t="shared" si="70"/>
        <v>v07</v>
      </c>
      <c r="E1133" s="1" t="str">
        <f t="shared" si="71"/>
        <v>Rt3-CZ11-v07</v>
      </c>
      <c r="F1133" s="1">
        <v>339.39105491666663</v>
      </c>
    </row>
    <row r="1134" spans="1:6" hidden="1" x14ac:dyDescent="0.35">
      <c r="A1134" s="1" t="s">
        <v>1696</v>
      </c>
      <c r="B1134" s="1" t="str">
        <f t="shared" si="68"/>
        <v>Rt3</v>
      </c>
      <c r="C1134" s="1" t="str">
        <f t="shared" si="69"/>
        <v>CZ11</v>
      </c>
      <c r="D1134" s="1" t="str">
        <f t="shared" si="70"/>
        <v>v11</v>
      </c>
      <c r="E1134" s="1" t="str">
        <f t="shared" si="71"/>
        <v>Rt3-CZ11-v11</v>
      </c>
      <c r="F1134" s="1">
        <v>317.20620199999996</v>
      </c>
    </row>
    <row r="1135" spans="1:6" hidden="1" x14ac:dyDescent="0.35">
      <c r="A1135" s="1" t="s">
        <v>1697</v>
      </c>
      <c r="B1135" s="1" t="str">
        <f t="shared" si="68"/>
        <v>Rt3</v>
      </c>
      <c r="C1135" s="1" t="str">
        <f t="shared" si="69"/>
        <v>CZ11</v>
      </c>
      <c r="D1135" s="1" t="str">
        <f t="shared" si="70"/>
        <v>v15</v>
      </c>
      <c r="E1135" s="1" t="str">
        <f t="shared" si="71"/>
        <v>Rt3-CZ11-v15</v>
      </c>
      <c r="F1135" s="1">
        <v>306.87565841666674</v>
      </c>
    </row>
    <row r="1136" spans="1:6" hidden="1" x14ac:dyDescent="0.35">
      <c r="A1136" s="1" t="s">
        <v>1698</v>
      </c>
      <c r="B1136" s="1" t="str">
        <f t="shared" si="68"/>
        <v>Rt3</v>
      </c>
      <c r="C1136" s="1" t="str">
        <f t="shared" si="69"/>
        <v>CZ12</v>
      </c>
      <c r="D1136" s="1" t="str">
        <f t="shared" si="70"/>
        <v>v03</v>
      </c>
      <c r="E1136" s="1" t="str">
        <f t="shared" si="71"/>
        <v>Rt3-CZ12-v03</v>
      </c>
      <c r="F1136" s="1">
        <v>303.8852910833333</v>
      </c>
    </row>
    <row r="1137" spans="1:6" hidden="1" x14ac:dyDescent="0.35">
      <c r="A1137" s="1" t="s">
        <v>1699</v>
      </c>
      <c r="B1137" s="1" t="str">
        <f t="shared" si="68"/>
        <v>Rt3</v>
      </c>
      <c r="C1137" s="1" t="str">
        <f t="shared" si="69"/>
        <v>CZ12</v>
      </c>
      <c r="D1137" s="1" t="str">
        <f t="shared" si="70"/>
        <v>v07</v>
      </c>
      <c r="E1137" s="1" t="str">
        <f t="shared" si="71"/>
        <v>Rt3-CZ12-v07</v>
      </c>
      <c r="F1137" s="1">
        <v>302.9547154166666</v>
      </c>
    </row>
    <row r="1138" spans="1:6" hidden="1" x14ac:dyDescent="0.35">
      <c r="A1138" s="1" t="s">
        <v>1700</v>
      </c>
      <c r="B1138" s="1" t="str">
        <f t="shared" si="68"/>
        <v>Rt3</v>
      </c>
      <c r="C1138" s="1" t="str">
        <f t="shared" si="69"/>
        <v>CZ12</v>
      </c>
      <c r="D1138" s="1" t="str">
        <f t="shared" si="70"/>
        <v>v11</v>
      </c>
      <c r="E1138" s="1" t="str">
        <f t="shared" si="71"/>
        <v>Rt3-CZ12-v11</v>
      </c>
      <c r="F1138" s="1">
        <v>295.32535458333331</v>
      </c>
    </row>
    <row r="1139" spans="1:6" hidden="1" x14ac:dyDescent="0.35">
      <c r="A1139" s="1" t="s">
        <v>1701</v>
      </c>
      <c r="B1139" s="1" t="str">
        <f t="shared" si="68"/>
        <v>Rt3</v>
      </c>
      <c r="C1139" s="1" t="str">
        <f t="shared" si="69"/>
        <v>CZ12</v>
      </c>
      <c r="D1139" s="1" t="str">
        <f t="shared" si="70"/>
        <v>v15</v>
      </c>
      <c r="E1139" s="1" t="str">
        <f t="shared" si="71"/>
        <v>Rt3-CZ12-v15</v>
      </c>
      <c r="F1139" s="1">
        <v>285.42999141666667</v>
      </c>
    </row>
    <row r="1140" spans="1:6" hidden="1" x14ac:dyDescent="0.35">
      <c r="A1140" s="1" t="s">
        <v>1702</v>
      </c>
      <c r="B1140" s="1" t="str">
        <f t="shared" si="68"/>
        <v>Rt3</v>
      </c>
      <c r="C1140" s="1" t="str">
        <f t="shared" si="69"/>
        <v>CZ13</v>
      </c>
      <c r="D1140" s="1" t="str">
        <f t="shared" si="70"/>
        <v>v03</v>
      </c>
      <c r="E1140" s="1" t="str">
        <f t="shared" si="71"/>
        <v>Rt3-CZ13-v03</v>
      </c>
      <c r="F1140" s="1">
        <v>339.38901433333336</v>
      </c>
    </row>
    <row r="1141" spans="1:6" hidden="1" x14ac:dyDescent="0.35">
      <c r="A1141" s="1" t="s">
        <v>1703</v>
      </c>
      <c r="B1141" s="1" t="str">
        <f t="shared" si="68"/>
        <v>Rt3</v>
      </c>
      <c r="C1141" s="1" t="str">
        <f t="shared" si="69"/>
        <v>CZ13</v>
      </c>
      <c r="D1141" s="1" t="str">
        <f t="shared" si="70"/>
        <v>v07</v>
      </c>
      <c r="E1141" s="1" t="str">
        <f t="shared" si="71"/>
        <v>Rt3-CZ13-v07</v>
      </c>
      <c r="F1141" s="1">
        <v>338.19478766666657</v>
      </c>
    </row>
    <row r="1142" spans="1:6" hidden="1" x14ac:dyDescent="0.35">
      <c r="A1142" s="1" t="s">
        <v>1704</v>
      </c>
      <c r="B1142" s="1" t="str">
        <f t="shared" si="68"/>
        <v>Rt3</v>
      </c>
      <c r="C1142" s="1" t="str">
        <f t="shared" si="69"/>
        <v>CZ13</v>
      </c>
      <c r="D1142" s="1" t="str">
        <f t="shared" si="70"/>
        <v>v11</v>
      </c>
      <c r="E1142" s="1" t="str">
        <f t="shared" si="71"/>
        <v>Rt3-CZ13-v11</v>
      </c>
      <c r="F1142" s="1">
        <v>322.24113991666667</v>
      </c>
    </row>
    <row r="1143" spans="1:6" hidden="1" x14ac:dyDescent="0.35">
      <c r="A1143" s="1" t="s">
        <v>1705</v>
      </c>
      <c r="B1143" s="1" t="str">
        <f t="shared" si="68"/>
        <v>Rt3</v>
      </c>
      <c r="C1143" s="1" t="str">
        <f t="shared" si="69"/>
        <v>CZ13</v>
      </c>
      <c r="D1143" s="1" t="str">
        <f t="shared" si="70"/>
        <v>v15</v>
      </c>
      <c r="E1143" s="1" t="str">
        <f t="shared" si="71"/>
        <v>Rt3-CZ13-v15</v>
      </c>
      <c r="F1143" s="1">
        <v>311.9676883333334</v>
      </c>
    </row>
    <row r="1144" spans="1:6" hidden="1" x14ac:dyDescent="0.35">
      <c r="A1144" s="1" t="s">
        <v>1706</v>
      </c>
      <c r="B1144" s="1" t="str">
        <f t="shared" si="68"/>
        <v>Rt3</v>
      </c>
      <c r="C1144" s="1" t="str">
        <f t="shared" si="69"/>
        <v>CZ14</v>
      </c>
      <c r="D1144" s="1" t="str">
        <f t="shared" si="70"/>
        <v>v03</v>
      </c>
      <c r="E1144" s="1" t="str">
        <f t="shared" si="71"/>
        <v>Rt3-CZ14-v03</v>
      </c>
      <c r="F1144" s="1">
        <v>340.63678075000007</v>
      </c>
    </row>
    <row r="1145" spans="1:6" hidden="1" x14ac:dyDescent="0.35">
      <c r="A1145" s="1" t="s">
        <v>1707</v>
      </c>
      <c r="B1145" s="1" t="str">
        <f t="shared" si="68"/>
        <v>Rt3</v>
      </c>
      <c r="C1145" s="1" t="str">
        <f t="shared" si="69"/>
        <v>CZ14</v>
      </c>
      <c r="D1145" s="1" t="str">
        <f t="shared" si="70"/>
        <v>v07</v>
      </c>
      <c r="E1145" s="1" t="str">
        <f t="shared" si="71"/>
        <v>Rt3-CZ14-v07</v>
      </c>
      <c r="F1145" s="1">
        <v>339.49728908333338</v>
      </c>
    </row>
    <row r="1146" spans="1:6" hidden="1" x14ac:dyDescent="0.35">
      <c r="A1146" s="1" t="s">
        <v>1708</v>
      </c>
      <c r="B1146" s="1" t="str">
        <f t="shared" si="68"/>
        <v>Rt3</v>
      </c>
      <c r="C1146" s="1" t="str">
        <f t="shared" si="69"/>
        <v>CZ14</v>
      </c>
      <c r="D1146" s="1" t="str">
        <f t="shared" si="70"/>
        <v>v11</v>
      </c>
      <c r="E1146" s="1" t="str">
        <f t="shared" si="71"/>
        <v>Rt3-CZ14-v11</v>
      </c>
      <c r="F1146" s="1">
        <v>316.98638583333326</v>
      </c>
    </row>
    <row r="1147" spans="1:6" hidden="1" x14ac:dyDescent="0.35">
      <c r="A1147" s="1" t="s">
        <v>1709</v>
      </c>
      <c r="B1147" s="1" t="str">
        <f t="shared" si="68"/>
        <v>Rt3</v>
      </c>
      <c r="C1147" s="1" t="str">
        <f t="shared" si="69"/>
        <v>CZ14</v>
      </c>
      <c r="D1147" s="1" t="str">
        <f t="shared" si="70"/>
        <v>v15</v>
      </c>
      <c r="E1147" s="1" t="str">
        <f t="shared" si="71"/>
        <v>Rt3-CZ14-v15</v>
      </c>
      <c r="F1147" s="1">
        <v>306.37954833333333</v>
      </c>
    </row>
    <row r="1148" spans="1:6" hidden="1" x14ac:dyDescent="0.35">
      <c r="A1148" s="1" t="s">
        <v>1710</v>
      </c>
      <c r="B1148" s="1" t="str">
        <f t="shared" si="68"/>
        <v>Rt3</v>
      </c>
      <c r="C1148" s="1" t="str">
        <f t="shared" si="69"/>
        <v>CZ15</v>
      </c>
      <c r="D1148" s="1" t="str">
        <f t="shared" si="70"/>
        <v>v03</v>
      </c>
      <c r="E1148" s="1" t="str">
        <f t="shared" si="71"/>
        <v>Rt3-CZ15-v03</v>
      </c>
      <c r="F1148" s="1">
        <v>431.37776833333322</v>
      </c>
    </row>
    <row r="1149" spans="1:6" hidden="1" x14ac:dyDescent="0.35">
      <c r="A1149" s="1" t="s">
        <v>1711</v>
      </c>
      <c r="B1149" s="1" t="str">
        <f t="shared" si="68"/>
        <v>Rt3</v>
      </c>
      <c r="C1149" s="1" t="str">
        <f t="shared" si="69"/>
        <v>CZ15</v>
      </c>
      <c r="D1149" s="1" t="str">
        <f t="shared" si="70"/>
        <v>v07</v>
      </c>
      <c r="E1149" s="1" t="str">
        <f t="shared" si="71"/>
        <v>Rt3-CZ15-v07</v>
      </c>
      <c r="F1149" s="1">
        <v>429.93768833333337</v>
      </c>
    </row>
    <row r="1150" spans="1:6" hidden="1" x14ac:dyDescent="0.35">
      <c r="A1150" s="1" t="s">
        <v>1712</v>
      </c>
      <c r="B1150" s="1" t="str">
        <f t="shared" si="68"/>
        <v>Rt3</v>
      </c>
      <c r="C1150" s="1" t="str">
        <f t="shared" si="69"/>
        <v>CZ15</v>
      </c>
      <c r="D1150" s="1" t="str">
        <f t="shared" si="70"/>
        <v>v11</v>
      </c>
      <c r="E1150" s="1" t="str">
        <f t="shared" si="71"/>
        <v>Rt3-CZ15-v11</v>
      </c>
      <c r="F1150" s="1">
        <v>401.77128166666665</v>
      </c>
    </row>
    <row r="1151" spans="1:6" hidden="1" x14ac:dyDescent="0.35">
      <c r="A1151" s="1" t="s">
        <v>1713</v>
      </c>
      <c r="B1151" s="1" t="str">
        <f t="shared" si="68"/>
        <v>Rt3</v>
      </c>
      <c r="C1151" s="1" t="str">
        <f t="shared" si="69"/>
        <v>CZ15</v>
      </c>
      <c r="D1151" s="1" t="str">
        <f t="shared" si="70"/>
        <v>v15</v>
      </c>
      <c r="E1151" s="1" t="str">
        <f t="shared" si="71"/>
        <v>Rt3-CZ15-v15</v>
      </c>
      <c r="F1151" s="1">
        <v>390.73764833333342</v>
      </c>
    </row>
    <row r="1152" spans="1:6" hidden="1" x14ac:dyDescent="0.35">
      <c r="A1152" s="1" t="s">
        <v>1714</v>
      </c>
      <c r="B1152" s="1" t="str">
        <f t="shared" si="68"/>
        <v>Rt3</v>
      </c>
      <c r="C1152" s="1" t="str">
        <f t="shared" si="69"/>
        <v>CZ16</v>
      </c>
      <c r="D1152" s="1" t="str">
        <f t="shared" si="70"/>
        <v>v03</v>
      </c>
      <c r="E1152" s="1" t="str">
        <f t="shared" si="71"/>
        <v>Rt3-CZ16-v03</v>
      </c>
      <c r="F1152" s="1">
        <v>236.58652924999998</v>
      </c>
    </row>
    <row r="1153" spans="1:6" hidden="1" x14ac:dyDescent="0.35">
      <c r="A1153" s="1" t="s">
        <v>1715</v>
      </c>
      <c r="B1153" s="1" t="str">
        <f t="shared" si="68"/>
        <v>Rt3</v>
      </c>
      <c r="C1153" s="1" t="str">
        <f t="shared" si="69"/>
        <v>CZ16</v>
      </c>
      <c r="D1153" s="1" t="str">
        <f t="shared" si="70"/>
        <v>v07</v>
      </c>
      <c r="E1153" s="1" t="str">
        <f t="shared" si="71"/>
        <v>Rt3-CZ16-v07</v>
      </c>
      <c r="F1153" s="1">
        <v>236.51384991666666</v>
      </c>
    </row>
    <row r="1154" spans="1:6" hidden="1" x14ac:dyDescent="0.35">
      <c r="A1154" s="1" t="s">
        <v>1716</v>
      </c>
      <c r="B1154" s="1" t="str">
        <f t="shared" si="68"/>
        <v>Rt3</v>
      </c>
      <c r="C1154" s="1" t="str">
        <f t="shared" si="69"/>
        <v>CZ16</v>
      </c>
      <c r="D1154" s="1" t="str">
        <f t="shared" si="70"/>
        <v>v11</v>
      </c>
      <c r="E1154" s="1" t="str">
        <f t="shared" si="71"/>
        <v>Rt3-CZ16-v11</v>
      </c>
      <c r="F1154" s="1">
        <v>219.80734466666664</v>
      </c>
    </row>
    <row r="1155" spans="1:6" hidden="1" x14ac:dyDescent="0.35">
      <c r="A1155" s="1" t="s">
        <v>1717</v>
      </c>
      <c r="B1155" s="1" t="str">
        <f t="shared" si="68"/>
        <v>Rt3</v>
      </c>
      <c r="C1155" s="1" t="str">
        <f t="shared" si="69"/>
        <v>CZ16</v>
      </c>
      <c r="D1155" s="1" t="str">
        <f t="shared" si="70"/>
        <v>v15</v>
      </c>
      <c r="E1155" s="1" t="str">
        <f t="shared" si="71"/>
        <v>Rt3-CZ16-v15</v>
      </c>
      <c r="F1155" s="1">
        <v>208.06024691666667</v>
      </c>
    </row>
    <row r="1156" spans="1:6" hidden="1" x14ac:dyDescent="0.35">
      <c r="A1156" s="1" t="s">
        <v>1718</v>
      </c>
      <c r="B1156" s="1" t="str">
        <f t="shared" si="68"/>
        <v>RtL</v>
      </c>
      <c r="C1156" s="1" t="str">
        <f t="shared" si="69"/>
        <v>CZ01</v>
      </c>
      <c r="D1156" s="1" t="str">
        <f t="shared" si="70"/>
        <v>v03</v>
      </c>
      <c r="E1156" s="1" t="str">
        <f t="shared" si="71"/>
        <v>RtL-CZ01-v03</v>
      </c>
      <c r="F1156" s="1">
        <v>176.72872000000001</v>
      </c>
    </row>
    <row r="1157" spans="1:6" hidden="1" x14ac:dyDescent="0.35">
      <c r="A1157" s="1" t="s">
        <v>1719</v>
      </c>
      <c r="B1157" s="1" t="str">
        <f t="shared" ref="B1157:B1220" si="72">LEFT(A1157,3)</f>
        <v>RtL</v>
      </c>
      <c r="C1157" s="1" t="str">
        <f t="shared" ref="C1157:C1220" si="73">"CZ"&amp;MID(A1157,6,2)</f>
        <v>CZ01</v>
      </c>
      <c r="D1157" s="1" t="str">
        <f t="shared" ref="D1157:D1220" si="74">MID(A1157,8,3)</f>
        <v>v07</v>
      </c>
      <c r="E1157" s="1" t="str">
        <f t="shared" ref="E1157:E1220" si="75">CONCATENATE(B1157,"-",C1157,"-",D1157)</f>
        <v>RtL-CZ01-v07</v>
      </c>
      <c r="F1157" s="1">
        <v>175.72358324999999</v>
      </c>
    </row>
    <row r="1158" spans="1:6" hidden="1" x14ac:dyDescent="0.35">
      <c r="A1158" s="1" t="s">
        <v>1720</v>
      </c>
      <c r="B1158" s="1" t="str">
        <f t="shared" si="72"/>
        <v>RtL</v>
      </c>
      <c r="C1158" s="1" t="str">
        <f t="shared" si="73"/>
        <v>CZ01</v>
      </c>
      <c r="D1158" s="1" t="str">
        <f t="shared" si="74"/>
        <v>v11</v>
      </c>
      <c r="E1158" s="1" t="str">
        <f t="shared" si="75"/>
        <v>RtL-CZ01-v11</v>
      </c>
      <c r="F1158" s="1">
        <v>174.71591733333332</v>
      </c>
    </row>
    <row r="1159" spans="1:6" hidden="1" x14ac:dyDescent="0.35">
      <c r="A1159" s="1" t="s">
        <v>1721</v>
      </c>
      <c r="B1159" s="1" t="str">
        <f t="shared" si="72"/>
        <v>RtL</v>
      </c>
      <c r="C1159" s="1" t="str">
        <f t="shared" si="73"/>
        <v>CZ01</v>
      </c>
      <c r="D1159" s="1" t="str">
        <f t="shared" si="74"/>
        <v>v15</v>
      </c>
      <c r="E1159" s="1" t="str">
        <f t="shared" si="75"/>
        <v>RtL-CZ01-v15</v>
      </c>
      <c r="F1159" s="1">
        <v>166.72193083333332</v>
      </c>
    </row>
    <row r="1160" spans="1:6" hidden="1" x14ac:dyDescent="0.35">
      <c r="A1160" s="1" t="s">
        <v>1722</v>
      </c>
      <c r="B1160" s="1" t="str">
        <f t="shared" si="72"/>
        <v>RtL</v>
      </c>
      <c r="C1160" s="1" t="str">
        <f t="shared" si="73"/>
        <v>CZ02</v>
      </c>
      <c r="D1160" s="1" t="str">
        <f t="shared" si="74"/>
        <v>v03</v>
      </c>
      <c r="E1160" s="1" t="str">
        <f t="shared" si="75"/>
        <v>RtL-CZ02-v03</v>
      </c>
      <c r="F1160" s="1">
        <v>214.43435066666669</v>
      </c>
    </row>
    <row r="1161" spans="1:6" hidden="1" x14ac:dyDescent="0.35">
      <c r="A1161" s="1" t="s">
        <v>1723</v>
      </c>
      <c r="B1161" s="1" t="str">
        <f t="shared" si="72"/>
        <v>RtL</v>
      </c>
      <c r="C1161" s="1" t="str">
        <f t="shared" si="73"/>
        <v>CZ02</v>
      </c>
      <c r="D1161" s="1" t="str">
        <f t="shared" si="74"/>
        <v>v07</v>
      </c>
      <c r="E1161" s="1" t="str">
        <f t="shared" si="75"/>
        <v>RtL-CZ02-v07</v>
      </c>
      <c r="F1161" s="1">
        <v>211.35831300000001</v>
      </c>
    </row>
    <row r="1162" spans="1:6" hidden="1" x14ac:dyDescent="0.35">
      <c r="A1162" s="1" t="s">
        <v>1724</v>
      </c>
      <c r="B1162" s="1" t="str">
        <f t="shared" si="72"/>
        <v>RtL</v>
      </c>
      <c r="C1162" s="1" t="str">
        <f t="shared" si="73"/>
        <v>CZ02</v>
      </c>
      <c r="D1162" s="1" t="str">
        <f t="shared" si="74"/>
        <v>v11</v>
      </c>
      <c r="E1162" s="1" t="str">
        <f t="shared" si="75"/>
        <v>RtL-CZ02-v11</v>
      </c>
      <c r="F1162" s="1">
        <v>208.19376116666666</v>
      </c>
    </row>
    <row r="1163" spans="1:6" hidden="1" x14ac:dyDescent="0.35">
      <c r="A1163" s="1" t="s">
        <v>1725</v>
      </c>
      <c r="B1163" s="1" t="str">
        <f t="shared" si="72"/>
        <v>RtL</v>
      </c>
      <c r="C1163" s="1" t="str">
        <f t="shared" si="73"/>
        <v>CZ02</v>
      </c>
      <c r="D1163" s="1" t="str">
        <f t="shared" si="74"/>
        <v>v15</v>
      </c>
      <c r="E1163" s="1" t="str">
        <f t="shared" si="75"/>
        <v>RtL-CZ02-v15</v>
      </c>
      <c r="F1163" s="1">
        <v>199.94898858333337</v>
      </c>
    </row>
    <row r="1164" spans="1:6" hidden="1" x14ac:dyDescent="0.35">
      <c r="A1164" s="1" t="s">
        <v>1726</v>
      </c>
      <c r="B1164" s="1" t="str">
        <f t="shared" si="72"/>
        <v>RtL</v>
      </c>
      <c r="C1164" s="1" t="str">
        <f t="shared" si="73"/>
        <v>CZ03</v>
      </c>
      <c r="D1164" s="1" t="str">
        <f t="shared" si="74"/>
        <v>v03</v>
      </c>
      <c r="E1164" s="1" t="str">
        <f t="shared" si="75"/>
        <v>RtL-CZ03-v03</v>
      </c>
      <c r="F1164" s="1">
        <v>184.01533874999998</v>
      </c>
    </row>
    <row r="1165" spans="1:6" hidden="1" x14ac:dyDescent="0.35">
      <c r="A1165" s="1" t="s">
        <v>1727</v>
      </c>
      <c r="B1165" s="1" t="str">
        <f t="shared" si="72"/>
        <v>RtL</v>
      </c>
      <c r="C1165" s="1" t="str">
        <f t="shared" si="73"/>
        <v>CZ03</v>
      </c>
      <c r="D1165" s="1" t="str">
        <f t="shared" si="74"/>
        <v>v07</v>
      </c>
      <c r="E1165" s="1" t="str">
        <f t="shared" si="75"/>
        <v>RtL-CZ03-v07</v>
      </c>
      <c r="F1165" s="1">
        <v>182.88457216666669</v>
      </c>
    </row>
    <row r="1166" spans="1:6" hidden="1" x14ac:dyDescent="0.35">
      <c r="A1166" s="1" t="s">
        <v>1728</v>
      </c>
      <c r="B1166" s="1" t="str">
        <f t="shared" si="72"/>
        <v>RtL</v>
      </c>
      <c r="C1166" s="1" t="str">
        <f t="shared" si="73"/>
        <v>CZ03</v>
      </c>
      <c r="D1166" s="1" t="str">
        <f t="shared" si="74"/>
        <v>v11</v>
      </c>
      <c r="E1166" s="1" t="str">
        <f t="shared" si="75"/>
        <v>RtL-CZ03-v11</v>
      </c>
      <c r="F1166" s="1">
        <v>181.73466516666664</v>
      </c>
    </row>
    <row r="1167" spans="1:6" hidden="1" x14ac:dyDescent="0.35">
      <c r="A1167" s="1" t="s">
        <v>1729</v>
      </c>
      <c r="B1167" s="1" t="str">
        <f t="shared" si="72"/>
        <v>RtL</v>
      </c>
      <c r="C1167" s="1" t="str">
        <f t="shared" si="73"/>
        <v>CZ03</v>
      </c>
      <c r="D1167" s="1" t="str">
        <f t="shared" si="74"/>
        <v>v15</v>
      </c>
      <c r="E1167" s="1" t="str">
        <f t="shared" si="75"/>
        <v>RtL-CZ03-v15</v>
      </c>
      <c r="F1167" s="1">
        <v>172.54791191666669</v>
      </c>
    </row>
    <row r="1168" spans="1:6" hidden="1" x14ac:dyDescent="0.35">
      <c r="A1168" s="1" t="s">
        <v>1730</v>
      </c>
      <c r="B1168" s="1" t="str">
        <f t="shared" si="72"/>
        <v>RtL</v>
      </c>
      <c r="C1168" s="1" t="str">
        <f t="shared" si="73"/>
        <v>CZ04</v>
      </c>
      <c r="D1168" s="1" t="str">
        <f t="shared" si="74"/>
        <v>v03</v>
      </c>
      <c r="E1168" s="1" t="str">
        <f t="shared" si="75"/>
        <v>RtL-CZ04-v03</v>
      </c>
      <c r="F1168" s="1">
        <v>209.74777691666668</v>
      </c>
    </row>
    <row r="1169" spans="1:6" hidden="1" x14ac:dyDescent="0.35">
      <c r="A1169" s="1" t="s">
        <v>1731</v>
      </c>
      <c r="B1169" s="1" t="str">
        <f t="shared" si="72"/>
        <v>RtL</v>
      </c>
      <c r="C1169" s="1" t="str">
        <f t="shared" si="73"/>
        <v>CZ04</v>
      </c>
      <c r="D1169" s="1" t="str">
        <f t="shared" si="74"/>
        <v>v07</v>
      </c>
      <c r="E1169" s="1" t="str">
        <f t="shared" si="75"/>
        <v>RtL-CZ04-v07</v>
      </c>
      <c r="F1169" s="1">
        <v>207.28408708333328</v>
      </c>
    </row>
    <row r="1170" spans="1:6" hidden="1" x14ac:dyDescent="0.35">
      <c r="A1170" s="1" t="s">
        <v>1732</v>
      </c>
      <c r="B1170" s="1" t="str">
        <f t="shared" si="72"/>
        <v>RtL</v>
      </c>
      <c r="C1170" s="1" t="str">
        <f t="shared" si="73"/>
        <v>CZ04</v>
      </c>
      <c r="D1170" s="1" t="str">
        <f t="shared" si="74"/>
        <v>v11</v>
      </c>
      <c r="E1170" s="1" t="str">
        <f t="shared" si="75"/>
        <v>RtL-CZ04-v11</v>
      </c>
      <c r="F1170" s="1">
        <v>204.84615916666661</v>
      </c>
    </row>
    <row r="1171" spans="1:6" hidden="1" x14ac:dyDescent="0.35">
      <c r="A1171" s="1" t="s">
        <v>1733</v>
      </c>
      <c r="B1171" s="1" t="str">
        <f t="shared" si="72"/>
        <v>RtL</v>
      </c>
      <c r="C1171" s="1" t="str">
        <f t="shared" si="73"/>
        <v>CZ04</v>
      </c>
      <c r="D1171" s="1" t="str">
        <f t="shared" si="74"/>
        <v>v15</v>
      </c>
      <c r="E1171" s="1" t="str">
        <f t="shared" si="75"/>
        <v>RtL-CZ04-v15</v>
      </c>
      <c r="F1171" s="1">
        <v>196.05018558333333</v>
      </c>
    </row>
    <row r="1172" spans="1:6" hidden="1" x14ac:dyDescent="0.35">
      <c r="A1172" s="1" t="s">
        <v>1734</v>
      </c>
      <c r="B1172" s="1" t="str">
        <f t="shared" si="72"/>
        <v>RtL</v>
      </c>
      <c r="C1172" s="1" t="str">
        <f t="shared" si="73"/>
        <v>CZ05</v>
      </c>
      <c r="D1172" s="1" t="str">
        <f t="shared" si="74"/>
        <v>v03</v>
      </c>
      <c r="E1172" s="1" t="str">
        <f t="shared" si="75"/>
        <v>RtL-CZ05-v03</v>
      </c>
      <c r="F1172" s="1">
        <v>183.48258233333331</v>
      </c>
    </row>
    <row r="1173" spans="1:6" hidden="1" x14ac:dyDescent="0.35">
      <c r="A1173" s="1" t="s">
        <v>1735</v>
      </c>
      <c r="B1173" s="1" t="str">
        <f t="shared" si="72"/>
        <v>RtL</v>
      </c>
      <c r="C1173" s="1" t="str">
        <f t="shared" si="73"/>
        <v>CZ05</v>
      </c>
      <c r="D1173" s="1" t="str">
        <f t="shared" si="74"/>
        <v>v07</v>
      </c>
      <c r="E1173" s="1" t="str">
        <f t="shared" si="75"/>
        <v>RtL-CZ05-v07</v>
      </c>
      <c r="F1173" s="1">
        <v>182.33470474999999</v>
      </c>
    </row>
    <row r="1174" spans="1:6" hidden="1" x14ac:dyDescent="0.35">
      <c r="A1174" s="1" t="s">
        <v>1736</v>
      </c>
      <c r="B1174" s="1" t="str">
        <f t="shared" si="72"/>
        <v>RtL</v>
      </c>
      <c r="C1174" s="1" t="str">
        <f t="shared" si="73"/>
        <v>CZ05</v>
      </c>
      <c r="D1174" s="1" t="str">
        <f t="shared" si="74"/>
        <v>v11</v>
      </c>
      <c r="E1174" s="1" t="str">
        <f t="shared" si="75"/>
        <v>RtL-CZ05-v11</v>
      </c>
      <c r="F1174" s="1">
        <v>182.33470474999999</v>
      </c>
    </row>
    <row r="1175" spans="1:6" hidden="1" x14ac:dyDescent="0.35">
      <c r="A1175" s="1" t="s">
        <v>1737</v>
      </c>
      <c r="B1175" s="1" t="str">
        <f t="shared" si="72"/>
        <v>RtL</v>
      </c>
      <c r="C1175" s="1" t="str">
        <f t="shared" si="73"/>
        <v>CZ05</v>
      </c>
      <c r="D1175" s="1" t="str">
        <f t="shared" si="74"/>
        <v>v15</v>
      </c>
      <c r="E1175" s="1" t="str">
        <f t="shared" si="75"/>
        <v>RtL-CZ05-v15</v>
      </c>
      <c r="F1175" s="1">
        <v>172.9062503333333</v>
      </c>
    </row>
    <row r="1176" spans="1:6" hidden="1" x14ac:dyDescent="0.35">
      <c r="A1176" s="1" t="s">
        <v>1738</v>
      </c>
      <c r="B1176" s="1" t="str">
        <f t="shared" si="72"/>
        <v>RtL</v>
      </c>
      <c r="C1176" s="1" t="str">
        <f t="shared" si="73"/>
        <v>CZ06</v>
      </c>
      <c r="D1176" s="1" t="str">
        <f t="shared" si="74"/>
        <v>v03</v>
      </c>
      <c r="E1176" s="1" t="str">
        <f t="shared" si="75"/>
        <v>RtL-CZ06-v03</v>
      </c>
      <c r="F1176" s="1">
        <v>195.05437933333332</v>
      </c>
    </row>
    <row r="1177" spans="1:6" hidden="1" x14ac:dyDescent="0.35">
      <c r="A1177" s="1" t="s">
        <v>1739</v>
      </c>
      <c r="B1177" s="1" t="str">
        <f t="shared" si="72"/>
        <v>RtL</v>
      </c>
      <c r="C1177" s="1" t="str">
        <f t="shared" si="73"/>
        <v>CZ06</v>
      </c>
      <c r="D1177" s="1" t="str">
        <f t="shared" si="74"/>
        <v>v07</v>
      </c>
      <c r="E1177" s="1" t="str">
        <f t="shared" si="75"/>
        <v>RtL-CZ06-v07</v>
      </c>
      <c r="F1177" s="1">
        <v>195.05437933333332</v>
      </c>
    </row>
    <row r="1178" spans="1:6" hidden="1" x14ac:dyDescent="0.35">
      <c r="A1178" s="1" t="s">
        <v>1740</v>
      </c>
      <c r="B1178" s="1" t="str">
        <f t="shared" si="72"/>
        <v>RtL</v>
      </c>
      <c r="C1178" s="1" t="str">
        <f t="shared" si="73"/>
        <v>CZ06</v>
      </c>
      <c r="D1178" s="1" t="str">
        <f t="shared" si="74"/>
        <v>v11</v>
      </c>
      <c r="E1178" s="1" t="str">
        <f t="shared" si="75"/>
        <v>RtL-CZ06-v11</v>
      </c>
      <c r="F1178" s="1">
        <v>195.05437933333332</v>
      </c>
    </row>
    <row r="1179" spans="1:6" hidden="1" x14ac:dyDescent="0.35">
      <c r="A1179" s="1" t="s">
        <v>1741</v>
      </c>
      <c r="B1179" s="1" t="str">
        <f t="shared" si="72"/>
        <v>RtL</v>
      </c>
      <c r="C1179" s="1" t="str">
        <f t="shared" si="73"/>
        <v>CZ06</v>
      </c>
      <c r="D1179" s="1" t="str">
        <f t="shared" si="74"/>
        <v>v15</v>
      </c>
      <c r="E1179" s="1" t="str">
        <f t="shared" si="75"/>
        <v>RtL-CZ06-v15</v>
      </c>
      <c r="F1179" s="1">
        <v>185.99842241666667</v>
      </c>
    </row>
    <row r="1180" spans="1:6" hidden="1" x14ac:dyDescent="0.35">
      <c r="A1180" s="1" t="s">
        <v>1742</v>
      </c>
      <c r="B1180" s="1" t="str">
        <f t="shared" si="72"/>
        <v>RtL</v>
      </c>
      <c r="C1180" s="1" t="str">
        <f t="shared" si="73"/>
        <v>CZ07</v>
      </c>
      <c r="D1180" s="1" t="str">
        <f t="shared" si="74"/>
        <v>v03</v>
      </c>
      <c r="E1180" s="1" t="str">
        <f t="shared" si="75"/>
        <v>RtL-CZ07-v03</v>
      </c>
      <c r="F1180" s="1">
        <v>191.20782716666668</v>
      </c>
    </row>
    <row r="1181" spans="1:6" hidden="1" x14ac:dyDescent="0.35">
      <c r="A1181" s="1" t="s">
        <v>1743</v>
      </c>
      <c r="B1181" s="1" t="str">
        <f t="shared" si="72"/>
        <v>RtL</v>
      </c>
      <c r="C1181" s="1" t="str">
        <f t="shared" si="73"/>
        <v>CZ07</v>
      </c>
      <c r="D1181" s="1" t="str">
        <f t="shared" si="74"/>
        <v>v07</v>
      </c>
      <c r="E1181" s="1" t="str">
        <f t="shared" si="75"/>
        <v>RtL-CZ07-v07</v>
      </c>
      <c r="F1181" s="1">
        <v>191.20782716666668</v>
      </c>
    </row>
    <row r="1182" spans="1:6" hidden="1" x14ac:dyDescent="0.35">
      <c r="A1182" s="1" t="s">
        <v>1744</v>
      </c>
      <c r="B1182" s="1" t="str">
        <f t="shared" si="72"/>
        <v>RtL</v>
      </c>
      <c r="C1182" s="1" t="str">
        <f t="shared" si="73"/>
        <v>CZ07</v>
      </c>
      <c r="D1182" s="1" t="str">
        <f t="shared" si="74"/>
        <v>v11</v>
      </c>
      <c r="E1182" s="1" t="str">
        <f t="shared" si="75"/>
        <v>RtL-CZ07-v11</v>
      </c>
      <c r="F1182" s="1">
        <v>189.99670683333332</v>
      </c>
    </row>
    <row r="1183" spans="1:6" hidden="1" x14ac:dyDescent="0.35">
      <c r="A1183" s="1" t="s">
        <v>1745</v>
      </c>
      <c r="B1183" s="1" t="str">
        <f t="shared" si="72"/>
        <v>RtL</v>
      </c>
      <c r="C1183" s="1" t="str">
        <f t="shared" si="73"/>
        <v>CZ07</v>
      </c>
      <c r="D1183" s="1" t="str">
        <f t="shared" si="74"/>
        <v>v15</v>
      </c>
      <c r="E1183" s="1" t="str">
        <f t="shared" si="75"/>
        <v>RtL-CZ07-v15</v>
      </c>
      <c r="F1183" s="1">
        <v>181.23306300000002</v>
      </c>
    </row>
    <row r="1184" spans="1:6" hidden="1" x14ac:dyDescent="0.35">
      <c r="A1184" s="1" t="s">
        <v>1746</v>
      </c>
      <c r="B1184" s="1" t="str">
        <f t="shared" si="72"/>
        <v>RtL</v>
      </c>
      <c r="C1184" s="1" t="str">
        <f t="shared" si="73"/>
        <v>CZ08</v>
      </c>
      <c r="D1184" s="1" t="str">
        <f t="shared" si="74"/>
        <v>v03</v>
      </c>
      <c r="E1184" s="1" t="str">
        <f t="shared" si="75"/>
        <v>RtL-CZ08-v03</v>
      </c>
      <c r="F1184" s="1">
        <v>228.54917608333332</v>
      </c>
    </row>
    <row r="1185" spans="1:6" hidden="1" x14ac:dyDescent="0.35">
      <c r="A1185" s="1" t="s">
        <v>1747</v>
      </c>
      <c r="B1185" s="1" t="str">
        <f t="shared" si="72"/>
        <v>RtL</v>
      </c>
      <c r="C1185" s="1" t="str">
        <f t="shared" si="73"/>
        <v>CZ08</v>
      </c>
      <c r="D1185" s="1" t="str">
        <f t="shared" si="74"/>
        <v>v07</v>
      </c>
      <c r="E1185" s="1" t="str">
        <f t="shared" si="75"/>
        <v>RtL-CZ08-v07</v>
      </c>
      <c r="F1185" s="1">
        <v>228.54917608333332</v>
      </c>
    </row>
    <row r="1186" spans="1:6" hidden="1" x14ac:dyDescent="0.35">
      <c r="A1186" s="1" t="s">
        <v>1748</v>
      </c>
      <c r="B1186" s="1" t="str">
        <f t="shared" si="72"/>
        <v>RtL</v>
      </c>
      <c r="C1186" s="1" t="str">
        <f t="shared" si="73"/>
        <v>CZ08</v>
      </c>
      <c r="D1186" s="1" t="str">
        <f t="shared" si="74"/>
        <v>v11</v>
      </c>
      <c r="E1186" s="1" t="str">
        <f t="shared" si="75"/>
        <v>RtL-CZ08-v11</v>
      </c>
      <c r="F1186" s="1">
        <v>225.27403916666665</v>
      </c>
    </row>
    <row r="1187" spans="1:6" hidden="1" x14ac:dyDescent="0.35">
      <c r="A1187" s="1" t="s">
        <v>1749</v>
      </c>
      <c r="B1187" s="1" t="str">
        <f t="shared" si="72"/>
        <v>RtL</v>
      </c>
      <c r="C1187" s="1" t="str">
        <f t="shared" si="73"/>
        <v>CZ08</v>
      </c>
      <c r="D1187" s="1" t="str">
        <f t="shared" si="74"/>
        <v>v15</v>
      </c>
      <c r="E1187" s="1" t="str">
        <f t="shared" si="75"/>
        <v>RtL-CZ08-v15</v>
      </c>
      <c r="F1187" s="1">
        <v>216.74707774999999</v>
      </c>
    </row>
    <row r="1188" spans="1:6" hidden="1" x14ac:dyDescent="0.35">
      <c r="A1188" s="1" t="s">
        <v>1750</v>
      </c>
      <c r="B1188" s="1" t="str">
        <f t="shared" si="72"/>
        <v>RtL</v>
      </c>
      <c r="C1188" s="1" t="str">
        <f t="shared" si="73"/>
        <v>CZ09</v>
      </c>
      <c r="D1188" s="1" t="str">
        <f t="shared" si="74"/>
        <v>v03</v>
      </c>
      <c r="E1188" s="1" t="str">
        <f t="shared" si="75"/>
        <v>RtL-CZ09-v03</v>
      </c>
      <c r="F1188" s="1">
        <v>289.26230250000003</v>
      </c>
    </row>
    <row r="1189" spans="1:6" hidden="1" x14ac:dyDescent="0.35">
      <c r="A1189" s="1" t="s">
        <v>1751</v>
      </c>
      <c r="B1189" s="1" t="str">
        <f t="shared" si="72"/>
        <v>RtL</v>
      </c>
      <c r="C1189" s="1" t="str">
        <f t="shared" si="73"/>
        <v>CZ09</v>
      </c>
      <c r="D1189" s="1" t="str">
        <f t="shared" si="74"/>
        <v>v07</v>
      </c>
      <c r="E1189" s="1" t="str">
        <f t="shared" si="75"/>
        <v>RtL-CZ09-v07</v>
      </c>
      <c r="F1189" s="1">
        <v>289.26230250000003</v>
      </c>
    </row>
    <row r="1190" spans="1:6" hidden="1" x14ac:dyDescent="0.35">
      <c r="A1190" s="1" t="s">
        <v>1752</v>
      </c>
      <c r="B1190" s="1" t="str">
        <f t="shared" si="72"/>
        <v>RtL</v>
      </c>
      <c r="C1190" s="1" t="str">
        <f t="shared" si="73"/>
        <v>CZ09</v>
      </c>
      <c r="D1190" s="1" t="str">
        <f t="shared" si="74"/>
        <v>v11</v>
      </c>
      <c r="E1190" s="1" t="str">
        <f t="shared" si="75"/>
        <v>RtL-CZ09-v11</v>
      </c>
      <c r="F1190" s="1">
        <v>274.52259416666664</v>
      </c>
    </row>
    <row r="1191" spans="1:6" hidden="1" x14ac:dyDescent="0.35">
      <c r="A1191" s="1" t="s">
        <v>1753</v>
      </c>
      <c r="B1191" s="1" t="str">
        <f t="shared" si="72"/>
        <v>RtL</v>
      </c>
      <c r="C1191" s="1" t="str">
        <f t="shared" si="73"/>
        <v>CZ09</v>
      </c>
      <c r="D1191" s="1" t="str">
        <f t="shared" si="74"/>
        <v>v15</v>
      </c>
      <c r="E1191" s="1" t="str">
        <f t="shared" si="75"/>
        <v>RtL-CZ09-v15</v>
      </c>
      <c r="F1191" s="1">
        <v>265.30170333333331</v>
      </c>
    </row>
    <row r="1192" spans="1:6" hidden="1" x14ac:dyDescent="0.35">
      <c r="A1192" s="1" t="s">
        <v>1754</v>
      </c>
      <c r="B1192" s="1" t="str">
        <f t="shared" si="72"/>
        <v>RtL</v>
      </c>
      <c r="C1192" s="1" t="str">
        <f t="shared" si="73"/>
        <v>CZ10</v>
      </c>
      <c r="D1192" s="1" t="str">
        <f t="shared" si="74"/>
        <v>v03</v>
      </c>
      <c r="E1192" s="1" t="str">
        <f t="shared" si="75"/>
        <v>RtL-CZ10-v03</v>
      </c>
      <c r="F1192" s="1">
        <v>261.82153925000006</v>
      </c>
    </row>
    <row r="1193" spans="1:6" hidden="1" x14ac:dyDescent="0.35">
      <c r="A1193" s="1" t="s">
        <v>1755</v>
      </c>
      <c r="B1193" s="1" t="str">
        <f t="shared" si="72"/>
        <v>RtL</v>
      </c>
      <c r="C1193" s="1" t="str">
        <f t="shared" si="73"/>
        <v>CZ10</v>
      </c>
      <c r="D1193" s="1" t="str">
        <f t="shared" si="74"/>
        <v>v07</v>
      </c>
      <c r="E1193" s="1" t="str">
        <f t="shared" si="75"/>
        <v>RtL-CZ10-v07</v>
      </c>
      <c r="F1193" s="1">
        <v>257.93130658333331</v>
      </c>
    </row>
    <row r="1194" spans="1:6" hidden="1" x14ac:dyDescent="0.35">
      <c r="A1194" s="1" t="s">
        <v>1756</v>
      </c>
      <c r="B1194" s="1" t="str">
        <f t="shared" si="72"/>
        <v>RtL</v>
      </c>
      <c r="C1194" s="1" t="str">
        <f t="shared" si="73"/>
        <v>CZ10</v>
      </c>
      <c r="D1194" s="1" t="str">
        <f t="shared" si="74"/>
        <v>v11</v>
      </c>
      <c r="E1194" s="1" t="str">
        <f t="shared" si="75"/>
        <v>RtL-CZ10-v11</v>
      </c>
      <c r="F1194" s="1">
        <v>253.95826174999993</v>
      </c>
    </row>
    <row r="1195" spans="1:6" hidden="1" x14ac:dyDescent="0.35">
      <c r="A1195" s="1" t="s">
        <v>1757</v>
      </c>
      <c r="B1195" s="1" t="str">
        <f t="shared" si="72"/>
        <v>RtL</v>
      </c>
      <c r="C1195" s="1" t="str">
        <f t="shared" si="73"/>
        <v>CZ10</v>
      </c>
      <c r="D1195" s="1" t="str">
        <f t="shared" si="74"/>
        <v>v15</v>
      </c>
      <c r="E1195" s="1" t="str">
        <f t="shared" si="75"/>
        <v>RtL-CZ10-v15</v>
      </c>
      <c r="F1195" s="1">
        <v>246.04219208333333</v>
      </c>
    </row>
    <row r="1196" spans="1:6" hidden="1" x14ac:dyDescent="0.35">
      <c r="A1196" s="1" t="s">
        <v>1758</v>
      </c>
      <c r="B1196" s="1" t="str">
        <f t="shared" si="72"/>
        <v>RtL</v>
      </c>
      <c r="C1196" s="1" t="str">
        <f t="shared" si="73"/>
        <v>CZ11</v>
      </c>
      <c r="D1196" s="1" t="str">
        <f t="shared" si="74"/>
        <v>v03</v>
      </c>
      <c r="E1196" s="1" t="str">
        <f t="shared" si="75"/>
        <v>RtL-CZ11-v03</v>
      </c>
      <c r="F1196" s="1">
        <v>295.33788083333332</v>
      </c>
    </row>
    <row r="1197" spans="1:6" hidden="1" x14ac:dyDescent="0.35">
      <c r="A1197" s="1" t="s">
        <v>1759</v>
      </c>
      <c r="B1197" s="1" t="str">
        <f t="shared" si="72"/>
        <v>RtL</v>
      </c>
      <c r="C1197" s="1" t="str">
        <f t="shared" si="73"/>
        <v>CZ11</v>
      </c>
      <c r="D1197" s="1" t="str">
        <f t="shared" si="74"/>
        <v>v07</v>
      </c>
      <c r="E1197" s="1" t="str">
        <f t="shared" si="75"/>
        <v>RtL-CZ11-v07</v>
      </c>
      <c r="F1197" s="1">
        <v>290.66104999999999</v>
      </c>
    </row>
    <row r="1198" spans="1:6" hidden="1" x14ac:dyDescent="0.35">
      <c r="A1198" s="1" t="s">
        <v>1760</v>
      </c>
      <c r="B1198" s="1" t="str">
        <f t="shared" si="72"/>
        <v>RtL</v>
      </c>
      <c r="C1198" s="1" t="str">
        <f t="shared" si="73"/>
        <v>CZ11</v>
      </c>
      <c r="D1198" s="1" t="str">
        <f t="shared" si="74"/>
        <v>v11</v>
      </c>
      <c r="E1198" s="1" t="str">
        <f t="shared" si="75"/>
        <v>RtL-CZ11-v11</v>
      </c>
      <c r="F1198" s="1">
        <v>276.04736474999999</v>
      </c>
    </row>
    <row r="1199" spans="1:6" hidden="1" x14ac:dyDescent="0.35">
      <c r="A1199" s="1" t="s">
        <v>1761</v>
      </c>
      <c r="B1199" s="1" t="str">
        <f t="shared" si="72"/>
        <v>RtL</v>
      </c>
      <c r="C1199" s="1" t="str">
        <f t="shared" si="73"/>
        <v>CZ11</v>
      </c>
      <c r="D1199" s="1" t="str">
        <f t="shared" si="74"/>
        <v>v15</v>
      </c>
      <c r="E1199" s="1" t="str">
        <f t="shared" si="75"/>
        <v>RtL-CZ11-v15</v>
      </c>
      <c r="F1199" s="1">
        <v>267.22312499999998</v>
      </c>
    </row>
    <row r="1200" spans="1:6" hidden="1" x14ac:dyDescent="0.35">
      <c r="A1200" s="1" t="s">
        <v>1762</v>
      </c>
      <c r="B1200" s="1" t="str">
        <f t="shared" si="72"/>
        <v>RtL</v>
      </c>
      <c r="C1200" s="1" t="str">
        <f t="shared" si="73"/>
        <v>CZ12</v>
      </c>
      <c r="D1200" s="1" t="str">
        <f t="shared" si="74"/>
        <v>v03</v>
      </c>
      <c r="E1200" s="1" t="str">
        <f t="shared" si="75"/>
        <v>RtL-CZ12-v03</v>
      </c>
      <c r="F1200" s="1">
        <v>263.27824741666672</v>
      </c>
    </row>
    <row r="1201" spans="1:6" hidden="1" x14ac:dyDescent="0.35">
      <c r="A1201" s="1" t="s">
        <v>1763</v>
      </c>
      <c r="B1201" s="1" t="str">
        <f t="shared" si="72"/>
        <v>RtL</v>
      </c>
      <c r="C1201" s="1" t="str">
        <f t="shared" si="73"/>
        <v>CZ12</v>
      </c>
      <c r="D1201" s="1" t="str">
        <f t="shared" si="74"/>
        <v>v07</v>
      </c>
      <c r="E1201" s="1" t="str">
        <f t="shared" si="75"/>
        <v>RtL-CZ12-v07</v>
      </c>
      <c r="F1201" s="1">
        <v>258.88891433333333</v>
      </c>
    </row>
    <row r="1202" spans="1:6" hidden="1" x14ac:dyDescent="0.35">
      <c r="A1202" s="1" t="s">
        <v>1764</v>
      </c>
      <c r="B1202" s="1" t="str">
        <f t="shared" si="72"/>
        <v>RtL</v>
      </c>
      <c r="C1202" s="1" t="str">
        <f t="shared" si="73"/>
        <v>CZ12</v>
      </c>
      <c r="D1202" s="1" t="str">
        <f t="shared" si="74"/>
        <v>v11</v>
      </c>
      <c r="E1202" s="1" t="str">
        <f t="shared" si="75"/>
        <v>RtL-CZ12-v11</v>
      </c>
      <c r="F1202" s="1">
        <v>251.41240116666665</v>
      </c>
    </row>
    <row r="1203" spans="1:6" hidden="1" x14ac:dyDescent="0.35">
      <c r="A1203" s="1" t="s">
        <v>1765</v>
      </c>
      <c r="B1203" s="1" t="str">
        <f t="shared" si="72"/>
        <v>RtL</v>
      </c>
      <c r="C1203" s="1" t="str">
        <f t="shared" si="73"/>
        <v>CZ12</v>
      </c>
      <c r="D1203" s="1" t="str">
        <f t="shared" si="74"/>
        <v>v15</v>
      </c>
      <c r="E1203" s="1" t="str">
        <f t="shared" si="75"/>
        <v>RtL-CZ12-v15</v>
      </c>
      <c r="F1203" s="1">
        <v>243.23689516666667</v>
      </c>
    </row>
    <row r="1204" spans="1:6" hidden="1" x14ac:dyDescent="0.35">
      <c r="A1204" s="1" t="s">
        <v>1766</v>
      </c>
      <c r="B1204" s="1" t="str">
        <f t="shared" si="72"/>
        <v>RtL</v>
      </c>
      <c r="C1204" s="1" t="str">
        <f t="shared" si="73"/>
        <v>CZ13</v>
      </c>
      <c r="D1204" s="1" t="str">
        <f t="shared" si="74"/>
        <v>v03</v>
      </c>
      <c r="E1204" s="1" t="str">
        <f t="shared" si="75"/>
        <v>RtL-CZ13-v03</v>
      </c>
      <c r="F1204" s="1">
        <v>295.08638916666666</v>
      </c>
    </row>
    <row r="1205" spans="1:6" hidden="1" x14ac:dyDescent="0.35">
      <c r="A1205" s="1" t="s">
        <v>1767</v>
      </c>
      <c r="B1205" s="1" t="str">
        <f t="shared" si="72"/>
        <v>RtL</v>
      </c>
      <c r="C1205" s="1" t="str">
        <f t="shared" si="73"/>
        <v>CZ13</v>
      </c>
      <c r="D1205" s="1" t="str">
        <f t="shared" si="74"/>
        <v>v07</v>
      </c>
      <c r="E1205" s="1" t="str">
        <f t="shared" si="75"/>
        <v>RtL-CZ13-v07</v>
      </c>
      <c r="F1205" s="1">
        <v>290.43365124999997</v>
      </c>
    </row>
    <row r="1206" spans="1:6" hidden="1" x14ac:dyDescent="0.35">
      <c r="A1206" s="1" t="s">
        <v>1768</v>
      </c>
      <c r="B1206" s="1" t="str">
        <f t="shared" si="72"/>
        <v>RtL</v>
      </c>
      <c r="C1206" s="1" t="str">
        <f t="shared" si="73"/>
        <v>CZ13</v>
      </c>
      <c r="D1206" s="1" t="str">
        <f t="shared" si="74"/>
        <v>v11</v>
      </c>
      <c r="E1206" s="1" t="str">
        <f t="shared" si="75"/>
        <v>RtL-CZ13-v11</v>
      </c>
      <c r="F1206" s="1">
        <v>278.41690075000002</v>
      </c>
    </row>
    <row r="1207" spans="1:6" hidden="1" x14ac:dyDescent="0.35">
      <c r="A1207" s="1" t="s">
        <v>1769</v>
      </c>
      <c r="B1207" s="1" t="str">
        <f t="shared" si="72"/>
        <v>RtL</v>
      </c>
      <c r="C1207" s="1" t="str">
        <f t="shared" si="73"/>
        <v>CZ13</v>
      </c>
      <c r="D1207" s="1" t="str">
        <f t="shared" si="74"/>
        <v>v15</v>
      </c>
      <c r="E1207" s="1" t="str">
        <f t="shared" si="75"/>
        <v>RtL-CZ13-v15</v>
      </c>
      <c r="F1207" s="1">
        <v>269.68988899999999</v>
      </c>
    </row>
    <row r="1208" spans="1:6" hidden="1" x14ac:dyDescent="0.35">
      <c r="A1208" s="1" t="s">
        <v>1770</v>
      </c>
      <c r="B1208" s="1" t="str">
        <f t="shared" si="72"/>
        <v>RtL</v>
      </c>
      <c r="C1208" s="1" t="str">
        <f t="shared" si="73"/>
        <v>CZ14</v>
      </c>
      <c r="D1208" s="1" t="str">
        <f t="shared" si="74"/>
        <v>v03</v>
      </c>
      <c r="E1208" s="1" t="str">
        <f t="shared" si="75"/>
        <v>RtL-CZ14-v03</v>
      </c>
      <c r="F1208" s="1">
        <v>295.77477750000003</v>
      </c>
    </row>
    <row r="1209" spans="1:6" hidden="1" x14ac:dyDescent="0.35">
      <c r="A1209" s="1" t="s">
        <v>1771</v>
      </c>
      <c r="B1209" s="1" t="str">
        <f t="shared" si="72"/>
        <v>RtL</v>
      </c>
      <c r="C1209" s="1" t="str">
        <f t="shared" si="73"/>
        <v>CZ14</v>
      </c>
      <c r="D1209" s="1" t="str">
        <f t="shared" si="74"/>
        <v>v07</v>
      </c>
      <c r="E1209" s="1" t="str">
        <f t="shared" si="75"/>
        <v>RtL-CZ14-v07</v>
      </c>
      <c r="F1209" s="1">
        <v>291.23386933333336</v>
      </c>
    </row>
    <row r="1210" spans="1:6" hidden="1" x14ac:dyDescent="0.35">
      <c r="A1210" s="1" t="s">
        <v>1772</v>
      </c>
      <c r="B1210" s="1" t="str">
        <f t="shared" si="72"/>
        <v>RtL</v>
      </c>
      <c r="C1210" s="1" t="str">
        <f t="shared" si="73"/>
        <v>CZ14</v>
      </c>
      <c r="D1210" s="1" t="str">
        <f t="shared" si="74"/>
        <v>v11</v>
      </c>
      <c r="E1210" s="1" t="str">
        <f t="shared" si="75"/>
        <v>RtL-CZ14-v11</v>
      </c>
      <c r="F1210" s="1">
        <v>276.9067101666667</v>
      </c>
    </row>
    <row r="1211" spans="1:6" hidden="1" x14ac:dyDescent="0.35">
      <c r="A1211" s="1" t="s">
        <v>1773</v>
      </c>
      <c r="B1211" s="1" t="str">
        <f t="shared" si="72"/>
        <v>RtL</v>
      </c>
      <c r="C1211" s="1" t="str">
        <f t="shared" si="73"/>
        <v>CZ14</v>
      </c>
      <c r="D1211" s="1" t="str">
        <f t="shared" si="74"/>
        <v>v15</v>
      </c>
      <c r="E1211" s="1" t="str">
        <f t="shared" si="75"/>
        <v>RtL-CZ14-v15</v>
      </c>
      <c r="F1211" s="1">
        <v>268.18765666666667</v>
      </c>
    </row>
    <row r="1212" spans="1:6" hidden="1" x14ac:dyDescent="0.35">
      <c r="A1212" s="1" t="s">
        <v>1774</v>
      </c>
      <c r="B1212" s="1" t="str">
        <f t="shared" si="72"/>
        <v>RtL</v>
      </c>
      <c r="C1212" s="1" t="str">
        <f t="shared" si="73"/>
        <v>CZ15</v>
      </c>
      <c r="D1212" s="1" t="str">
        <f t="shared" si="74"/>
        <v>v03</v>
      </c>
      <c r="E1212" s="1" t="str">
        <f t="shared" si="75"/>
        <v>RtL-CZ15-v03</v>
      </c>
      <c r="F1212" s="1">
        <v>378.70867666666669</v>
      </c>
    </row>
    <row r="1213" spans="1:6" hidden="1" x14ac:dyDescent="0.35">
      <c r="A1213" s="1" t="s">
        <v>1775</v>
      </c>
      <c r="B1213" s="1" t="str">
        <f t="shared" si="72"/>
        <v>RtL</v>
      </c>
      <c r="C1213" s="1" t="str">
        <f t="shared" si="73"/>
        <v>CZ15</v>
      </c>
      <c r="D1213" s="1" t="str">
        <f t="shared" si="74"/>
        <v>v07</v>
      </c>
      <c r="E1213" s="1" t="str">
        <f t="shared" si="75"/>
        <v>RtL-CZ15-v07</v>
      </c>
      <c r="F1213" s="1">
        <v>373.52761666666663</v>
      </c>
    </row>
    <row r="1214" spans="1:6" hidden="1" x14ac:dyDescent="0.35">
      <c r="A1214" s="1" t="s">
        <v>1776</v>
      </c>
      <c r="B1214" s="1" t="str">
        <f t="shared" si="72"/>
        <v>RtL</v>
      </c>
      <c r="C1214" s="1" t="str">
        <f t="shared" si="73"/>
        <v>CZ15</v>
      </c>
      <c r="D1214" s="1" t="str">
        <f t="shared" si="74"/>
        <v>v11</v>
      </c>
      <c r="E1214" s="1" t="str">
        <f t="shared" si="75"/>
        <v>RtL-CZ15-v11</v>
      </c>
      <c r="F1214" s="1">
        <v>356.23669083333328</v>
      </c>
    </row>
    <row r="1215" spans="1:6" hidden="1" x14ac:dyDescent="0.35">
      <c r="A1215" s="1" t="s">
        <v>1777</v>
      </c>
      <c r="B1215" s="1" t="str">
        <f t="shared" si="72"/>
        <v>RtL</v>
      </c>
      <c r="C1215" s="1" t="str">
        <f t="shared" si="73"/>
        <v>CZ15</v>
      </c>
      <c r="D1215" s="1" t="str">
        <f t="shared" si="74"/>
        <v>v15</v>
      </c>
      <c r="E1215" s="1" t="str">
        <f t="shared" si="75"/>
        <v>RtL-CZ15-v15</v>
      </c>
      <c r="F1215" s="1">
        <v>346.49249916666668</v>
      </c>
    </row>
    <row r="1216" spans="1:6" hidden="1" x14ac:dyDescent="0.35">
      <c r="A1216" s="1" t="s">
        <v>1778</v>
      </c>
      <c r="B1216" s="1" t="str">
        <f t="shared" si="72"/>
        <v>RtL</v>
      </c>
      <c r="C1216" s="1" t="str">
        <f t="shared" si="73"/>
        <v>CZ16</v>
      </c>
      <c r="D1216" s="1" t="str">
        <f t="shared" si="74"/>
        <v>v03</v>
      </c>
      <c r="E1216" s="1" t="str">
        <f t="shared" si="75"/>
        <v>RtL-CZ16-v03</v>
      </c>
      <c r="F1216" s="1">
        <v>193.35374416666667</v>
      </c>
    </row>
    <row r="1217" spans="1:6" hidden="1" x14ac:dyDescent="0.35">
      <c r="A1217" s="1" t="s">
        <v>1779</v>
      </c>
      <c r="B1217" s="1" t="str">
        <f t="shared" si="72"/>
        <v>RtL</v>
      </c>
      <c r="C1217" s="1" t="str">
        <f t="shared" si="73"/>
        <v>CZ16</v>
      </c>
      <c r="D1217" s="1" t="str">
        <f t="shared" si="74"/>
        <v>v07</v>
      </c>
      <c r="E1217" s="1" t="str">
        <f t="shared" si="75"/>
        <v>RtL-CZ16-v07</v>
      </c>
      <c r="F1217" s="1">
        <v>191.97376250000002</v>
      </c>
    </row>
    <row r="1218" spans="1:6" hidden="1" x14ac:dyDescent="0.35">
      <c r="A1218" s="1" t="s">
        <v>1780</v>
      </c>
      <c r="B1218" s="1" t="str">
        <f t="shared" si="72"/>
        <v>RtL</v>
      </c>
      <c r="C1218" s="1" t="str">
        <f t="shared" si="73"/>
        <v>CZ16</v>
      </c>
      <c r="D1218" s="1" t="str">
        <f t="shared" si="74"/>
        <v>v11</v>
      </c>
      <c r="E1218" s="1" t="str">
        <f t="shared" si="75"/>
        <v>RtL-CZ16-v11</v>
      </c>
      <c r="F1218" s="1">
        <v>184.03669666666664</v>
      </c>
    </row>
    <row r="1219" spans="1:6" hidden="1" x14ac:dyDescent="0.35">
      <c r="A1219" s="1" t="s">
        <v>1781</v>
      </c>
      <c r="B1219" s="1" t="str">
        <f t="shared" si="72"/>
        <v>RtL</v>
      </c>
      <c r="C1219" s="1" t="str">
        <f t="shared" si="73"/>
        <v>CZ16</v>
      </c>
      <c r="D1219" s="1" t="str">
        <f t="shared" si="74"/>
        <v>v15</v>
      </c>
      <c r="E1219" s="1" t="str">
        <f t="shared" si="75"/>
        <v>RtL-CZ16-v15</v>
      </c>
      <c r="F1219" s="1">
        <v>175.53190908333335</v>
      </c>
    </row>
    <row r="1220" spans="1:6" hidden="1" x14ac:dyDescent="0.35">
      <c r="A1220" s="1" t="s">
        <v>1782</v>
      </c>
      <c r="B1220" s="1" t="str">
        <f t="shared" si="72"/>
        <v>RtS</v>
      </c>
      <c r="C1220" s="1" t="str">
        <f t="shared" si="73"/>
        <v>CZ01</v>
      </c>
      <c r="D1220" s="1" t="str">
        <f t="shared" si="74"/>
        <v>v03</v>
      </c>
      <c r="E1220" s="1" t="str">
        <f t="shared" si="75"/>
        <v>RtS-CZ01-v03</v>
      </c>
      <c r="F1220" s="1">
        <v>12.63574491666667</v>
      </c>
    </row>
    <row r="1221" spans="1:6" hidden="1" x14ac:dyDescent="0.35">
      <c r="A1221" s="1" t="s">
        <v>1783</v>
      </c>
      <c r="B1221" s="1" t="str">
        <f t="shared" ref="B1221:B1284" si="76">LEFT(A1221,3)</f>
        <v>RtS</v>
      </c>
      <c r="C1221" s="1" t="str">
        <f t="shared" ref="C1221:C1284" si="77">"CZ"&amp;MID(A1221,6,2)</f>
        <v>CZ01</v>
      </c>
      <c r="D1221" s="1" t="str">
        <f t="shared" ref="D1221:D1284" si="78">MID(A1221,8,3)</f>
        <v>v07</v>
      </c>
      <c r="E1221" s="1" t="str">
        <f t="shared" ref="E1221:E1284" si="79">CONCATENATE(B1221,"-",C1221,"-",D1221)</f>
        <v>RtS-CZ01-v07</v>
      </c>
      <c r="F1221" s="1">
        <v>12.628301083333334</v>
      </c>
    </row>
    <row r="1222" spans="1:6" hidden="1" x14ac:dyDescent="0.35">
      <c r="A1222" s="1" t="s">
        <v>1784</v>
      </c>
      <c r="B1222" s="1" t="str">
        <f t="shared" si="76"/>
        <v>RtS</v>
      </c>
      <c r="C1222" s="1" t="str">
        <f t="shared" si="77"/>
        <v>CZ01</v>
      </c>
      <c r="D1222" s="1" t="str">
        <f t="shared" si="78"/>
        <v>v11</v>
      </c>
      <c r="E1222" s="1" t="str">
        <f t="shared" si="79"/>
        <v>RtS-CZ01-v11</v>
      </c>
      <c r="F1222" s="1">
        <v>12.579942500000001</v>
      </c>
    </row>
    <row r="1223" spans="1:6" hidden="1" x14ac:dyDescent="0.35">
      <c r="A1223" s="1" t="s">
        <v>1785</v>
      </c>
      <c r="B1223" s="1" t="str">
        <f t="shared" si="76"/>
        <v>RtS</v>
      </c>
      <c r="C1223" s="1" t="str">
        <f t="shared" si="77"/>
        <v>CZ01</v>
      </c>
      <c r="D1223" s="1" t="str">
        <f t="shared" si="78"/>
        <v>v15</v>
      </c>
      <c r="E1223" s="1" t="str">
        <f t="shared" si="79"/>
        <v>RtS-CZ01-v15</v>
      </c>
      <c r="F1223" s="1">
        <v>12.175294500000001</v>
      </c>
    </row>
    <row r="1224" spans="1:6" hidden="1" x14ac:dyDescent="0.35">
      <c r="A1224" s="1" t="s">
        <v>1786</v>
      </c>
      <c r="B1224" s="1" t="str">
        <f t="shared" si="76"/>
        <v>RtS</v>
      </c>
      <c r="C1224" s="1" t="str">
        <f t="shared" si="77"/>
        <v>CZ02</v>
      </c>
      <c r="D1224" s="1" t="str">
        <f t="shared" si="78"/>
        <v>v03</v>
      </c>
      <c r="E1224" s="1" t="str">
        <f t="shared" si="79"/>
        <v>RtS-CZ02-v03</v>
      </c>
      <c r="F1224" s="1">
        <v>15.702636458333338</v>
      </c>
    </row>
    <row r="1225" spans="1:6" hidden="1" x14ac:dyDescent="0.35">
      <c r="A1225" s="1" t="s">
        <v>1787</v>
      </c>
      <c r="B1225" s="1" t="str">
        <f t="shared" si="76"/>
        <v>RtS</v>
      </c>
      <c r="C1225" s="1" t="str">
        <f t="shared" si="77"/>
        <v>CZ02</v>
      </c>
      <c r="D1225" s="1" t="str">
        <f t="shared" si="78"/>
        <v>v07</v>
      </c>
      <c r="E1225" s="1" t="str">
        <f t="shared" si="79"/>
        <v>RtS-CZ02-v07</v>
      </c>
      <c r="F1225" s="1">
        <v>15.416795116666666</v>
      </c>
    </row>
    <row r="1226" spans="1:6" hidden="1" x14ac:dyDescent="0.35">
      <c r="A1226" s="1" t="s">
        <v>1788</v>
      </c>
      <c r="B1226" s="1" t="str">
        <f t="shared" si="76"/>
        <v>RtS</v>
      </c>
      <c r="C1226" s="1" t="str">
        <f t="shared" si="77"/>
        <v>CZ02</v>
      </c>
      <c r="D1226" s="1" t="str">
        <f t="shared" si="78"/>
        <v>v11</v>
      </c>
      <c r="E1226" s="1" t="str">
        <f t="shared" si="79"/>
        <v>RtS-CZ02-v11</v>
      </c>
      <c r="F1226" s="1">
        <v>15.121667958333331</v>
      </c>
    </row>
    <row r="1227" spans="1:6" hidden="1" x14ac:dyDescent="0.35">
      <c r="A1227" s="1" t="s">
        <v>1789</v>
      </c>
      <c r="B1227" s="1" t="str">
        <f t="shared" si="76"/>
        <v>RtS</v>
      </c>
      <c r="C1227" s="1" t="str">
        <f t="shared" si="77"/>
        <v>CZ02</v>
      </c>
      <c r="D1227" s="1" t="str">
        <f t="shared" si="78"/>
        <v>v15</v>
      </c>
      <c r="E1227" s="1" t="str">
        <f t="shared" si="79"/>
        <v>RtS-CZ02-v15</v>
      </c>
      <c r="F1227" s="1">
        <v>14.776853191666664</v>
      </c>
    </row>
    <row r="1228" spans="1:6" hidden="1" x14ac:dyDescent="0.35">
      <c r="A1228" s="1" t="s">
        <v>1790</v>
      </c>
      <c r="B1228" s="1" t="str">
        <f t="shared" si="76"/>
        <v>RtS</v>
      </c>
      <c r="C1228" s="1" t="str">
        <f t="shared" si="77"/>
        <v>CZ03</v>
      </c>
      <c r="D1228" s="1" t="str">
        <f t="shared" si="78"/>
        <v>v03</v>
      </c>
      <c r="E1228" s="1" t="str">
        <f t="shared" si="79"/>
        <v>RtS-CZ03-v03</v>
      </c>
      <c r="F1228" s="1">
        <v>14.175878916666665</v>
      </c>
    </row>
    <row r="1229" spans="1:6" hidden="1" x14ac:dyDescent="0.35">
      <c r="A1229" s="1" t="s">
        <v>1791</v>
      </c>
      <c r="B1229" s="1" t="str">
        <f t="shared" si="76"/>
        <v>RtS</v>
      </c>
      <c r="C1229" s="1" t="str">
        <f t="shared" si="77"/>
        <v>CZ03</v>
      </c>
      <c r="D1229" s="1" t="str">
        <f t="shared" si="78"/>
        <v>v07</v>
      </c>
      <c r="E1229" s="1" t="str">
        <f t="shared" si="79"/>
        <v>RtS-CZ03-v07</v>
      </c>
      <c r="F1229" s="1">
        <v>14.16766841666667</v>
      </c>
    </row>
    <row r="1230" spans="1:6" hidden="1" x14ac:dyDescent="0.35">
      <c r="A1230" s="1" t="s">
        <v>1792</v>
      </c>
      <c r="B1230" s="1" t="str">
        <f t="shared" si="76"/>
        <v>RtS</v>
      </c>
      <c r="C1230" s="1" t="str">
        <f t="shared" si="77"/>
        <v>CZ03</v>
      </c>
      <c r="D1230" s="1" t="str">
        <f t="shared" si="78"/>
        <v>v11</v>
      </c>
      <c r="E1230" s="1" t="str">
        <f t="shared" si="79"/>
        <v>RtS-CZ03-v11</v>
      </c>
      <c r="F1230" s="1">
        <v>14.159137333333332</v>
      </c>
    </row>
    <row r="1231" spans="1:6" hidden="1" x14ac:dyDescent="0.35">
      <c r="A1231" s="1" t="s">
        <v>1793</v>
      </c>
      <c r="B1231" s="1" t="str">
        <f t="shared" si="76"/>
        <v>RtS</v>
      </c>
      <c r="C1231" s="1" t="str">
        <f t="shared" si="77"/>
        <v>CZ03</v>
      </c>
      <c r="D1231" s="1" t="str">
        <f t="shared" si="78"/>
        <v>v15</v>
      </c>
      <c r="E1231" s="1" t="str">
        <f t="shared" si="79"/>
        <v>RtS-CZ03-v15</v>
      </c>
      <c r="F1231" s="1">
        <v>13.094270833333336</v>
      </c>
    </row>
    <row r="1232" spans="1:6" hidden="1" x14ac:dyDescent="0.35">
      <c r="A1232" s="1" t="s">
        <v>1794</v>
      </c>
      <c r="B1232" s="1" t="str">
        <f t="shared" si="76"/>
        <v>RtS</v>
      </c>
      <c r="C1232" s="1" t="str">
        <f t="shared" si="77"/>
        <v>CZ04</v>
      </c>
      <c r="D1232" s="1" t="str">
        <f t="shared" si="78"/>
        <v>v03</v>
      </c>
      <c r="E1232" s="1" t="str">
        <f t="shared" si="79"/>
        <v>RtS-CZ04-v03</v>
      </c>
      <c r="F1232" s="1">
        <v>16.400362316666666</v>
      </c>
    </row>
    <row r="1233" spans="1:6" hidden="1" x14ac:dyDescent="0.35">
      <c r="A1233" s="1" t="s">
        <v>1795</v>
      </c>
      <c r="B1233" s="1" t="str">
        <f t="shared" si="76"/>
        <v>RtS</v>
      </c>
      <c r="C1233" s="1" t="str">
        <f t="shared" si="77"/>
        <v>CZ04</v>
      </c>
      <c r="D1233" s="1" t="str">
        <f t="shared" si="78"/>
        <v>v07</v>
      </c>
      <c r="E1233" s="1" t="str">
        <f t="shared" si="79"/>
        <v>RtS-CZ04-v07</v>
      </c>
      <c r="F1233" s="1">
        <v>16.191946925</v>
      </c>
    </row>
    <row r="1234" spans="1:6" hidden="1" x14ac:dyDescent="0.35">
      <c r="A1234" s="1" t="s">
        <v>1796</v>
      </c>
      <c r="B1234" s="1" t="str">
        <f t="shared" si="76"/>
        <v>RtS</v>
      </c>
      <c r="C1234" s="1" t="str">
        <f t="shared" si="77"/>
        <v>CZ04</v>
      </c>
      <c r="D1234" s="1" t="str">
        <f t="shared" si="78"/>
        <v>v11</v>
      </c>
      <c r="E1234" s="1" t="str">
        <f t="shared" si="79"/>
        <v>RtS-CZ04-v11</v>
      </c>
      <c r="F1234" s="1">
        <v>15.946473983333334</v>
      </c>
    </row>
    <row r="1235" spans="1:6" hidden="1" x14ac:dyDescent="0.35">
      <c r="A1235" s="1" t="s">
        <v>1797</v>
      </c>
      <c r="B1235" s="1" t="str">
        <f t="shared" si="76"/>
        <v>RtS</v>
      </c>
      <c r="C1235" s="1" t="str">
        <f t="shared" si="77"/>
        <v>CZ04</v>
      </c>
      <c r="D1235" s="1" t="str">
        <f t="shared" si="78"/>
        <v>v15</v>
      </c>
      <c r="E1235" s="1" t="str">
        <f t="shared" si="79"/>
        <v>RtS-CZ04-v15</v>
      </c>
      <c r="F1235" s="1">
        <v>14.985303825000001</v>
      </c>
    </row>
    <row r="1236" spans="1:6" hidden="1" x14ac:dyDescent="0.35">
      <c r="A1236" s="1" t="s">
        <v>1798</v>
      </c>
      <c r="B1236" s="1" t="str">
        <f t="shared" si="76"/>
        <v>RtS</v>
      </c>
      <c r="C1236" s="1" t="str">
        <f t="shared" si="77"/>
        <v>CZ05</v>
      </c>
      <c r="D1236" s="1" t="str">
        <f t="shared" si="78"/>
        <v>v03</v>
      </c>
      <c r="E1236" s="1" t="str">
        <f t="shared" si="79"/>
        <v>RtS-CZ05-v03</v>
      </c>
      <c r="F1236" s="1">
        <v>13.986539583333329</v>
      </c>
    </row>
    <row r="1237" spans="1:6" hidden="1" x14ac:dyDescent="0.35">
      <c r="A1237" s="1" t="s">
        <v>1799</v>
      </c>
      <c r="B1237" s="1" t="str">
        <f t="shared" si="76"/>
        <v>RtS</v>
      </c>
      <c r="C1237" s="1" t="str">
        <f t="shared" si="77"/>
        <v>CZ05</v>
      </c>
      <c r="D1237" s="1" t="str">
        <f t="shared" si="78"/>
        <v>v07</v>
      </c>
      <c r="E1237" s="1" t="str">
        <f t="shared" si="79"/>
        <v>RtS-CZ05-v07</v>
      </c>
      <c r="F1237" s="1">
        <v>13.977968083333336</v>
      </c>
    </row>
    <row r="1238" spans="1:6" hidden="1" x14ac:dyDescent="0.35">
      <c r="A1238" s="1" t="s">
        <v>1800</v>
      </c>
      <c r="B1238" s="1" t="str">
        <f t="shared" si="76"/>
        <v>RtS</v>
      </c>
      <c r="C1238" s="1" t="str">
        <f t="shared" si="77"/>
        <v>CZ05</v>
      </c>
      <c r="D1238" s="1" t="str">
        <f t="shared" si="78"/>
        <v>v11</v>
      </c>
      <c r="E1238" s="1" t="str">
        <f t="shared" si="79"/>
        <v>RtS-CZ05-v11</v>
      </c>
      <c r="F1238" s="1">
        <v>13.977968083333336</v>
      </c>
    </row>
    <row r="1239" spans="1:6" hidden="1" x14ac:dyDescent="0.35">
      <c r="A1239" s="1" t="s">
        <v>1801</v>
      </c>
      <c r="B1239" s="1" t="str">
        <f t="shared" si="76"/>
        <v>RtS</v>
      </c>
      <c r="C1239" s="1" t="str">
        <f t="shared" si="77"/>
        <v>CZ05</v>
      </c>
      <c r="D1239" s="1" t="str">
        <f t="shared" si="78"/>
        <v>v15</v>
      </c>
      <c r="E1239" s="1" t="str">
        <f t="shared" si="79"/>
        <v>RtS-CZ05-v15</v>
      </c>
      <c r="F1239" s="1">
        <v>12.919188416666669</v>
      </c>
    </row>
    <row r="1240" spans="1:6" hidden="1" x14ac:dyDescent="0.35">
      <c r="A1240" s="1" t="s">
        <v>1802</v>
      </c>
      <c r="B1240" s="1" t="str">
        <f t="shared" si="76"/>
        <v>RtS</v>
      </c>
      <c r="C1240" s="1" t="str">
        <f t="shared" si="77"/>
        <v>CZ06</v>
      </c>
      <c r="D1240" s="1" t="str">
        <f t="shared" si="78"/>
        <v>v03</v>
      </c>
      <c r="E1240" s="1" t="str">
        <f t="shared" si="79"/>
        <v>RtS-CZ06-v03</v>
      </c>
      <c r="F1240" s="1">
        <v>15.533425166666666</v>
      </c>
    </row>
    <row r="1241" spans="1:6" hidden="1" x14ac:dyDescent="0.35">
      <c r="A1241" s="1" t="s">
        <v>1803</v>
      </c>
      <c r="B1241" s="1" t="str">
        <f t="shared" si="76"/>
        <v>RtS</v>
      </c>
      <c r="C1241" s="1" t="str">
        <f t="shared" si="77"/>
        <v>CZ06</v>
      </c>
      <c r="D1241" s="1" t="str">
        <f t="shared" si="78"/>
        <v>v07</v>
      </c>
      <c r="E1241" s="1" t="str">
        <f t="shared" si="79"/>
        <v>RtS-CZ06-v07</v>
      </c>
      <c r="F1241" s="1">
        <v>15.533425166666666</v>
      </c>
    </row>
    <row r="1242" spans="1:6" hidden="1" x14ac:dyDescent="0.35">
      <c r="A1242" s="1" t="s">
        <v>1804</v>
      </c>
      <c r="B1242" s="1" t="str">
        <f t="shared" si="76"/>
        <v>RtS</v>
      </c>
      <c r="C1242" s="1" t="str">
        <f t="shared" si="77"/>
        <v>CZ06</v>
      </c>
      <c r="D1242" s="1" t="str">
        <f t="shared" si="78"/>
        <v>v11</v>
      </c>
      <c r="E1242" s="1" t="str">
        <f t="shared" si="79"/>
        <v>RtS-CZ06-v11</v>
      </c>
      <c r="F1242" s="1">
        <v>15.533425166666666</v>
      </c>
    </row>
    <row r="1243" spans="1:6" hidden="1" x14ac:dyDescent="0.35">
      <c r="A1243" s="1" t="s">
        <v>1805</v>
      </c>
      <c r="B1243" s="1" t="str">
        <f t="shared" si="76"/>
        <v>RtS</v>
      </c>
      <c r="C1243" s="1" t="str">
        <f t="shared" si="77"/>
        <v>CZ06</v>
      </c>
      <c r="D1243" s="1" t="str">
        <f t="shared" si="78"/>
        <v>v15</v>
      </c>
      <c r="E1243" s="1" t="str">
        <f t="shared" si="79"/>
        <v>RtS-CZ06-v15</v>
      </c>
      <c r="F1243" s="1">
        <v>14.346491000000004</v>
      </c>
    </row>
    <row r="1244" spans="1:6" hidden="1" x14ac:dyDescent="0.35">
      <c r="A1244" s="1" t="s">
        <v>1806</v>
      </c>
      <c r="B1244" s="1" t="str">
        <f t="shared" si="76"/>
        <v>RtS</v>
      </c>
      <c r="C1244" s="1" t="str">
        <f t="shared" si="77"/>
        <v>CZ07</v>
      </c>
      <c r="D1244" s="1" t="str">
        <f t="shared" si="78"/>
        <v>v03</v>
      </c>
      <c r="E1244" s="1" t="str">
        <f t="shared" si="79"/>
        <v>RtS-CZ07-v03</v>
      </c>
      <c r="F1244" s="1">
        <v>15.017560750000001</v>
      </c>
    </row>
    <row r="1245" spans="1:6" hidden="1" x14ac:dyDescent="0.35">
      <c r="A1245" s="1" t="s">
        <v>1807</v>
      </c>
      <c r="B1245" s="1" t="str">
        <f t="shared" si="76"/>
        <v>RtS</v>
      </c>
      <c r="C1245" s="1" t="str">
        <f t="shared" si="77"/>
        <v>CZ07</v>
      </c>
      <c r="D1245" s="1" t="str">
        <f t="shared" si="78"/>
        <v>v07</v>
      </c>
      <c r="E1245" s="1" t="str">
        <f t="shared" si="79"/>
        <v>RtS-CZ07-v07</v>
      </c>
      <c r="F1245" s="1">
        <v>15.017560750000001</v>
      </c>
    </row>
    <row r="1246" spans="1:6" hidden="1" x14ac:dyDescent="0.35">
      <c r="A1246" s="1" t="s">
        <v>1808</v>
      </c>
      <c r="B1246" s="1" t="str">
        <f t="shared" si="76"/>
        <v>RtS</v>
      </c>
      <c r="C1246" s="1" t="str">
        <f t="shared" si="77"/>
        <v>CZ07</v>
      </c>
      <c r="D1246" s="1" t="str">
        <f t="shared" si="78"/>
        <v>v11</v>
      </c>
      <c r="E1246" s="1" t="str">
        <f t="shared" si="79"/>
        <v>RtS-CZ07-v11</v>
      </c>
      <c r="F1246" s="1">
        <v>14.860865166666668</v>
      </c>
    </row>
    <row r="1247" spans="1:6" hidden="1" x14ac:dyDescent="0.35">
      <c r="A1247" s="1" t="s">
        <v>1809</v>
      </c>
      <c r="B1247" s="1" t="str">
        <f t="shared" si="76"/>
        <v>RtS</v>
      </c>
      <c r="C1247" s="1" t="str">
        <f t="shared" si="77"/>
        <v>CZ07</v>
      </c>
      <c r="D1247" s="1" t="str">
        <f t="shared" si="78"/>
        <v>v15</v>
      </c>
      <c r="E1247" s="1" t="str">
        <f t="shared" si="79"/>
        <v>RtS-CZ07-v15</v>
      </c>
      <c r="F1247" s="1">
        <v>13.797844833333334</v>
      </c>
    </row>
    <row r="1248" spans="1:6" hidden="1" x14ac:dyDescent="0.35">
      <c r="A1248" s="1" t="s">
        <v>1810</v>
      </c>
      <c r="B1248" s="1" t="str">
        <f t="shared" si="76"/>
        <v>RtS</v>
      </c>
      <c r="C1248" s="1" t="str">
        <f t="shared" si="77"/>
        <v>CZ08</v>
      </c>
      <c r="D1248" s="1" t="str">
        <f t="shared" si="78"/>
        <v>v03</v>
      </c>
      <c r="E1248" s="1" t="str">
        <f t="shared" si="79"/>
        <v>RtS-CZ08-v03</v>
      </c>
      <c r="F1248" s="1">
        <v>17.451017200000003</v>
      </c>
    </row>
    <row r="1249" spans="1:6" hidden="1" x14ac:dyDescent="0.35">
      <c r="A1249" s="1" t="s">
        <v>1811</v>
      </c>
      <c r="B1249" s="1" t="str">
        <f t="shared" si="76"/>
        <v>RtS</v>
      </c>
      <c r="C1249" s="1" t="str">
        <f t="shared" si="77"/>
        <v>CZ08</v>
      </c>
      <c r="D1249" s="1" t="str">
        <f t="shared" si="78"/>
        <v>v07</v>
      </c>
      <c r="E1249" s="1" t="str">
        <f t="shared" si="79"/>
        <v>RtS-CZ08-v07</v>
      </c>
      <c r="F1249" s="1">
        <v>17.451017200000003</v>
      </c>
    </row>
    <row r="1250" spans="1:6" hidden="1" x14ac:dyDescent="0.35">
      <c r="A1250" s="1" t="s">
        <v>1812</v>
      </c>
      <c r="B1250" s="1" t="str">
        <f t="shared" si="76"/>
        <v>RtS</v>
      </c>
      <c r="C1250" s="1" t="str">
        <f t="shared" si="77"/>
        <v>CZ08</v>
      </c>
      <c r="D1250" s="1" t="str">
        <f t="shared" si="78"/>
        <v>v11</v>
      </c>
      <c r="E1250" s="1" t="str">
        <f t="shared" si="79"/>
        <v>RtS-CZ08-v11</v>
      </c>
      <c r="F1250" s="1">
        <v>17.231920091666666</v>
      </c>
    </row>
    <row r="1251" spans="1:6" hidden="1" x14ac:dyDescent="0.35">
      <c r="A1251" s="1" t="s">
        <v>1813</v>
      </c>
      <c r="B1251" s="1" t="str">
        <f t="shared" si="76"/>
        <v>RtS</v>
      </c>
      <c r="C1251" s="1" t="str">
        <f t="shared" si="77"/>
        <v>CZ08</v>
      </c>
      <c r="D1251" s="1" t="str">
        <f t="shared" si="78"/>
        <v>v15</v>
      </c>
      <c r="E1251" s="1" t="str">
        <f t="shared" si="79"/>
        <v>RtS-CZ08-v15</v>
      </c>
      <c r="F1251" s="1">
        <v>16.309009266666667</v>
      </c>
    </row>
    <row r="1252" spans="1:6" hidden="1" x14ac:dyDescent="0.35">
      <c r="A1252" s="1" t="s">
        <v>1814</v>
      </c>
      <c r="B1252" s="1" t="str">
        <f t="shared" si="76"/>
        <v>RtS</v>
      </c>
      <c r="C1252" s="1" t="str">
        <f t="shared" si="77"/>
        <v>CZ09</v>
      </c>
      <c r="D1252" s="1" t="str">
        <f t="shared" si="78"/>
        <v>v03</v>
      </c>
      <c r="E1252" s="1" t="str">
        <f t="shared" si="79"/>
        <v>RtS-CZ09-v03</v>
      </c>
      <c r="F1252" s="1">
        <v>22.507790549999999</v>
      </c>
    </row>
    <row r="1253" spans="1:6" hidden="1" x14ac:dyDescent="0.35">
      <c r="A1253" s="1" t="s">
        <v>1815</v>
      </c>
      <c r="B1253" s="1" t="str">
        <f t="shared" si="76"/>
        <v>RtS</v>
      </c>
      <c r="C1253" s="1" t="str">
        <f t="shared" si="77"/>
        <v>CZ09</v>
      </c>
      <c r="D1253" s="1" t="str">
        <f t="shared" si="78"/>
        <v>v07</v>
      </c>
      <c r="E1253" s="1" t="str">
        <f t="shared" si="79"/>
        <v>RtS-CZ09-v07</v>
      </c>
      <c r="F1253" s="1">
        <v>22.507790549999999</v>
      </c>
    </row>
    <row r="1254" spans="1:6" hidden="1" x14ac:dyDescent="0.35">
      <c r="A1254" s="1" t="s">
        <v>1816</v>
      </c>
      <c r="B1254" s="1" t="str">
        <f t="shared" si="76"/>
        <v>RtS</v>
      </c>
      <c r="C1254" s="1" t="str">
        <f t="shared" si="77"/>
        <v>CZ09</v>
      </c>
      <c r="D1254" s="1" t="str">
        <f t="shared" si="78"/>
        <v>v11</v>
      </c>
      <c r="E1254" s="1" t="str">
        <f t="shared" si="79"/>
        <v>RtS-CZ09-v11</v>
      </c>
      <c r="F1254" s="1">
        <v>21.453066124999996</v>
      </c>
    </row>
    <row r="1255" spans="1:6" hidden="1" x14ac:dyDescent="0.35">
      <c r="A1255" s="1" t="s">
        <v>1817</v>
      </c>
      <c r="B1255" s="1" t="str">
        <f t="shared" si="76"/>
        <v>RtS</v>
      </c>
      <c r="C1255" s="1" t="str">
        <f t="shared" si="77"/>
        <v>CZ09</v>
      </c>
      <c r="D1255" s="1" t="str">
        <f t="shared" si="78"/>
        <v>v15</v>
      </c>
      <c r="E1255" s="1" t="str">
        <f t="shared" si="79"/>
        <v>RtS-CZ09-v15</v>
      </c>
      <c r="F1255" s="1">
        <v>20.481264966666664</v>
      </c>
    </row>
    <row r="1256" spans="1:6" hidden="1" x14ac:dyDescent="0.35">
      <c r="A1256" s="1" t="s">
        <v>1818</v>
      </c>
      <c r="B1256" s="1" t="str">
        <f t="shared" si="76"/>
        <v>RtS</v>
      </c>
      <c r="C1256" s="1" t="str">
        <f t="shared" si="77"/>
        <v>CZ10</v>
      </c>
      <c r="D1256" s="1" t="str">
        <f t="shared" si="78"/>
        <v>v03</v>
      </c>
      <c r="E1256" s="1" t="str">
        <f t="shared" si="79"/>
        <v>RtS-CZ10-v03</v>
      </c>
      <c r="F1256" s="1">
        <v>19.848879175</v>
      </c>
    </row>
    <row r="1257" spans="1:6" hidden="1" x14ac:dyDescent="0.35">
      <c r="A1257" s="1" t="s">
        <v>1819</v>
      </c>
      <c r="B1257" s="1" t="str">
        <f t="shared" si="76"/>
        <v>RtS</v>
      </c>
      <c r="C1257" s="1" t="str">
        <f t="shared" si="77"/>
        <v>CZ10</v>
      </c>
      <c r="D1257" s="1" t="str">
        <f t="shared" si="78"/>
        <v>v07</v>
      </c>
      <c r="E1257" s="1" t="str">
        <f t="shared" si="79"/>
        <v>RtS-CZ10-v07</v>
      </c>
      <c r="F1257" s="1">
        <v>19.591953691666667</v>
      </c>
    </row>
    <row r="1258" spans="1:6" hidden="1" x14ac:dyDescent="0.35">
      <c r="A1258" s="1" t="s">
        <v>1820</v>
      </c>
      <c r="B1258" s="1" t="str">
        <f t="shared" si="76"/>
        <v>RtS</v>
      </c>
      <c r="C1258" s="1" t="str">
        <f t="shared" si="77"/>
        <v>CZ10</v>
      </c>
      <c r="D1258" s="1" t="str">
        <f t="shared" si="78"/>
        <v>v11</v>
      </c>
      <c r="E1258" s="1" t="str">
        <f t="shared" si="79"/>
        <v>RtS-CZ10-v11</v>
      </c>
      <c r="F1258" s="1">
        <v>19.33057578333333</v>
      </c>
    </row>
    <row r="1259" spans="1:6" hidden="1" x14ac:dyDescent="0.35">
      <c r="A1259" s="1" t="s">
        <v>1821</v>
      </c>
      <c r="B1259" s="1" t="str">
        <f t="shared" si="76"/>
        <v>RtS</v>
      </c>
      <c r="C1259" s="1" t="str">
        <f t="shared" si="77"/>
        <v>CZ10</v>
      </c>
      <c r="D1259" s="1" t="str">
        <f t="shared" si="78"/>
        <v>v15</v>
      </c>
      <c r="E1259" s="1" t="str">
        <f t="shared" si="79"/>
        <v>RtS-CZ10-v15</v>
      </c>
      <c r="F1259" s="1">
        <v>19.050225775000001</v>
      </c>
    </row>
    <row r="1260" spans="1:6" hidden="1" x14ac:dyDescent="0.35">
      <c r="A1260" s="1" t="s">
        <v>1822</v>
      </c>
      <c r="B1260" s="1" t="str">
        <f t="shared" si="76"/>
        <v>RtS</v>
      </c>
      <c r="C1260" s="1" t="str">
        <f t="shared" si="77"/>
        <v>CZ11</v>
      </c>
      <c r="D1260" s="1" t="str">
        <f t="shared" si="78"/>
        <v>v03</v>
      </c>
      <c r="E1260" s="1" t="str">
        <f t="shared" si="79"/>
        <v>RtS-CZ11-v03</v>
      </c>
      <c r="F1260" s="1">
        <v>22.489678666666663</v>
      </c>
    </row>
    <row r="1261" spans="1:6" hidden="1" x14ac:dyDescent="0.35">
      <c r="A1261" s="1" t="s">
        <v>1823</v>
      </c>
      <c r="B1261" s="1" t="str">
        <f t="shared" si="76"/>
        <v>RtS</v>
      </c>
      <c r="C1261" s="1" t="str">
        <f t="shared" si="77"/>
        <v>CZ11</v>
      </c>
      <c r="D1261" s="1" t="str">
        <f t="shared" si="78"/>
        <v>v07</v>
      </c>
      <c r="E1261" s="1" t="str">
        <f t="shared" si="79"/>
        <v>RtS-CZ11-v07</v>
      </c>
      <c r="F1261" s="1">
        <v>22.153855749999998</v>
      </c>
    </row>
    <row r="1262" spans="1:6" hidden="1" x14ac:dyDescent="0.35">
      <c r="A1262" s="1" t="s">
        <v>1824</v>
      </c>
      <c r="B1262" s="1" t="str">
        <f t="shared" si="76"/>
        <v>RtS</v>
      </c>
      <c r="C1262" s="1" t="str">
        <f t="shared" si="77"/>
        <v>CZ11</v>
      </c>
      <c r="D1262" s="1" t="str">
        <f t="shared" si="78"/>
        <v>v11</v>
      </c>
      <c r="E1262" s="1" t="str">
        <f t="shared" si="79"/>
        <v>RtS-CZ11-v11</v>
      </c>
      <c r="F1262" s="1">
        <v>20.73851105</v>
      </c>
    </row>
    <row r="1263" spans="1:6" hidden="1" x14ac:dyDescent="0.35">
      <c r="A1263" s="1" t="s">
        <v>1825</v>
      </c>
      <c r="B1263" s="1" t="str">
        <f t="shared" si="76"/>
        <v>RtS</v>
      </c>
      <c r="C1263" s="1" t="str">
        <f t="shared" si="77"/>
        <v>CZ11</v>
      </c>
      <c r="D1263" s="1" t="str">
        <f t="shared" si="78"/>
        <v>v15</v>
      </c>
      <c r="E1263" s="1" t="str">
        <f t="shared" si="79"/>
        <v>RtS-CZ11-v15</v>
      </c>
      <c r="F1263" s="1">
        <v>20.478470350000002</v>
      </c>
    </row>
    <row r="1264" spans="1:6" hidden="1" x14ac:dyDescent="0.35">
      <c r="A1264" s="1" t="s">
        <v>1826</v>
      </c>
      <c r="B1264" s="1" t="str">
        <f t="shared" si="76"/>
        <v>RtS</v>
      </c>
      <c r="C1264" s="1" t="str">
        <f t="shared" si="77"/>
        <v>CZ12</v>
      </c>
      <c r="D1264" s="1" t="str">
        <f t="shared" si="78"/>
        <v>v03</v>
      </c>
      <c r="E1264" s="1" t="str">
        <f t="shared" si="79"/>
        <v>RtS-CZ12-v03</v>
      </c>
      <c r="F1264" s="1">
        <v>19.771172133333334</v>
      </c>
    </row>
    <row r="1265" spans="1:6" hidden="1" x14ac:dyDescent="0.35">
      <c r="A1265" s="1" t="s">
        <v>1827</v>
      </c>
      <c r="B1265" s="1" t="str">
        <f t="shared" si="76"/>
        <v>RtS</v>
      </c>
      <c r="C1265" s="1" t="str">
        <f t="shared" si="77"/>
        <v>CZ12</v>
      </c>
      <c r="D1265" s="1" t="str">
        <f t="shared" si="78"/>
        <v>v07</v>
      </c>
      <c r="E1265" s="1" t="str">
        <f t="shared" si="79"/>
        <v>RtS-CZ12-v07</v>
      </c>
      <c r="F1265" s="1">
        <v>19.478635624999999</v>
      </c>
    </row>
    <row r="1266" spans="1:6" hidden="1" x14ac:dyDescent="0.35">
      <c r="A1266" s="1" t="s">
        <v>1828</v>
      </c>
      <c r="B1266" s="1" t="str">
        <f t="shared" si="76"/>
        <v>RtS</v>
      </c>
      <c r="C1266" s="1" t="str">
        <f t="shared" si="77"/>
        <v>CZ12</v>
      </c>
      <c r="D1266" s="1" t="str">
        <f t="shared" si="78"/>
        <v>v11</v>
      </c>
      <c r="E1266" s="1" t="str">
        <f t="shared" si="79"/>
        <v>RtS-CZ12-v11</v>
      </c>
      <c r="F1266" s="1">
        <v>18.831614799999997</v>
      </c>
    </row>
    <row r="1267" spans="1:6" hidden="1" x14ac:dyDescent="0.35">
      <c r="A1267" s="1" t="s">
        <v>1829</v>
      </c>
      <c r="B1267" s="1" t="str">
        <f t="shared" si="76"/>
        <v>RtS</v>
      </c>
      <c r="C1267" s="1" t="str">
        <f t="shared" si="77"/>
        <v>CZ12</v>
      </c>
      <c r="D1267" s="1" t="str">
        <f t="shared" si="78"/>
        <v>v15</v>
      </c>
      <c r="E1267" s="1" t="str">
        <f t="shared" si="79"/>
        <v>RtS-CZ12-v15</v>
      </c>
      <c r="F1267" s="1">
        <v>18.529465933333334</v>
      </c>
    </row>
    <row r="1268" spans="1:6" hidden="1" x14ac:dyDescent="0.35">
      <c r="A1268" s="1" t="s">
        <v>1830</v>
      </c>
      <c r="B1268" s="1" t="str">
        <f t="shared" si="76"/>
        <v>RtS</v>
      </c>
      <c r="C1268" s="1" t="str">
        <f t="shared" si="77"/>
        <v>CZ13</v>
      </c>
      <c r="D1268" s="1" t="str">
        <f t="shared" si="78"/>
        <v>v03</v>
      </c>
      <c r="E1268" s="1" t="str">
        <f t="shared" si="79"/>
        <v>RtS-CZ13-v03</v>
      </c>
      <c r="F1268" s="1">
        <v>22.561201000000001</v>
      </c>
    </row>
    <row r="1269" spans="1:6" hidden="1" x14ac:dyDescent="0.35">
      <c r="A1269" s="1" t="s">
        <v>1831</v>
      </c>
      <c r="B1269" s="1" t="str">
        <f t="shared" si="76"/>
        <v>RtS</v>
      </c>
      <c r="C1269" s="1" t="str">
        <f t="shared" si="77"/>
        <v>CZ13</v>
      </c>
      <c r="D1269" s="1" t="str">
        <f t="shared" si="78"/>
        <v>v07</v>
      </c>
      <c r="E1269" s="1" t="str">
        <f t="shared" si="79"/>
        <v>RtS-CZ13-v07</v>
      </c>
      <c r="F1269" s="1">
        <v>22.233292833333337</v>
      </c>
    </row>
    <row r="1270" spans="1:6" hidden="1" x14ac:dyDescent="0.35">
      <c r="A1270" s="1" t="s">
        <v>1832</v>
      </c>
      <c r="B1270" s="1" t="str">
        <f t="shared" si="76"/>
        <v>RtS</v>
      </c>
      <c r="C1270" s="1" t="str">
        <f t="shared" si="77"/>
        <v>CZ13</v>
      </c>
      <c r="D1270" s="1" t="str">
        <f t="shared" si="78"/>
        <v>v11</v>
      </c>
      <c r="E1270" s="1" t="str">
        <f t="shared" si="79"/>
        <v>RtS-CZ13-v11</v>
      </c>
      <c r="F1270" s="1">
        <v>21.153527008333334</v>
      </c>
    </row>
    <row r="1271" spans="1:6" hidden="1" x14ac:dyDescent="0.35">
      <c r="A1271" s="1" t="s">
        <v>1833</v>
      </c>
      <c r="B1271" s="1" t="str">
        <f t="shared" si="76"/>
        <v>RtS</v>
      </c>
      <c r="C1271" s="1" t="str">
        <f t="shared" si="77"/>
        <v>CZ13</v>
      </c>
      <c r="D1271" s="1" t="str">
        <f t="shared" si="78"/>
        <v>v15</v>
      </c>
      <c r="E1271" s="1" t="str">
        <f t="shared" si="79"/>
        <v>RtS-CZ13-v15</v>
      </c>
      <c r="F1271" s="1">
        <v>20.863384508333336</v>
      </c>
    </row>
    <row r="1272" spans="1:6" hidden="1" x14ac:dyDescent="0.35">
      <c r="A1272" s="1" t="s">
        <v>1834</v>
      </c>
      <c r="B1272" s="1" t="str">
        <f t="shared" si="76"/>
        <v>RtS</v>
      </c>
      <c r="C1272" s="1" t="str">
        <f t="shared" si="77"/>
        <v>CZ14</v>
      </c>
      <c r="D1272" s="1" t="str">
        <f t="shared" si="78"/>
        <v>v03</v>
      </c>
      <c r="E1272" s="1" t="str">
        <f t="shared" si="79"/>
        <v>RtS-CZ14-v03</v>
      </c>
      <c r="F1272" s="1">
        <v>22.47763916666667</v>
      </c>
    </row>
    <row r="1273" spans="1:6" hidden="1" x14ac:dyDescent="0.35">
      <c r="A1273" s="1" t="s">
        <v>1835</v>
      </c>
      <c r="B1273" s="1" t="str">
        <f t="shared" si="76"/>
        <v>RtS</v>
      </c>
      <c r="C1273" s="1" t="str">
        <f t="shared" si="77"/>
        <v>CZ14</v>
      </c>
      <c r="D1273" s="1" t="str">
        <f t="shared" si="78"/>
        <v>v07</v>
      </c>
      <c r="E1273" s="1" t="str">
        <f t="shared" si="79"/>
        <v>RtS-CZ14-v07</v>
      </c>
      <c r="F1273" s="1">
        <v>22.156342583333338</v>
      </c>
    </row>
    <row r="1274" spans="1:6" hidden="1" x14ac:dyDescent="0.35">
      <c r="A1274" s="1" t="s">
        <v>1836</v>
      </c>
      <c r="B1274" s="1" t="str">
        <f t="shared" si="76"/>
        <v>RtS</v>
      </c>
      <c r="C1274" s="1" t="str">
        <f t="shared" si="77"/>
        <v>CZ14</v>
      </c>
      <c r="D1274" s="1" t="str">
        <f t="shared" si="78"/>
        <v>v11</v>
      </c>
      <c r="E1274" s="1" t="str">
        <f t="shared" si="79"/>
        <v>RtS-CZ14-v11</v>
      </c>
      <c r="F1274" s="1">
        <v>20.784617866666668</v>
      </c>
    </row>
    <row r="1275" spans="1:6" hidden="1" x14ac:dyDescent="0.35">
      <c r="A1275" s="1" t="s">
        <v>1837</v>
      </c>
      <c r="B1275" s="1" t="str">
        <f t="shared" si="76"/>
        <v>RtS</v>
      </c>
      <c r="C1275" s="1" t="str">
        <f t="shared" si="77"/>
        <v>CZ14</v>
      </c>
      <c r="D1275" s="1" t="str">
        <f t="shared" si="78"/>
        <v>v15</v>
      </c>
      <c r="E1275" s="1" t="str">
        <f t="shared" si="79"/>
        <v>RtS-CZ14-v15</v>
      </c>
      <c r="F1275" s="1">
        <v>20.469747658333333</v>
      </c>
    </row>
    <row r="1276" spans="1:6" hidden="1" x14ac:dyDescent="0.35">
      <c r="A1276" s="1" t="s">
        <v>1838</v>
      </c>
      <c r="B1276" s="1" t="str">
        <f t="shared" si="76"/>
        <v>RtS</v>
      </c>
      <c r="C1276" s="1" t="str">
        <f t="shared" si="77"/>
        <v>CZ15</v>
      </c>
      <c r="D1276" s="1" t="str">
        <f t="shared" si="78"/>
        <v>v03</v>
      </c>
      <c r="E1276" s="1" t="str">
        <f t="shared" si="79"/>
        <v>RtS-CZ15-v03</v>
      </c>
      <c r="F1276" s="1">
        <v>29.037114666666671</v>
      </c>
    </row>
    <row r="1277" spans="1:6" hidden="1" x14ac:dyDescent="0.35">
      <c r="A1277" s="1" t="s">
        <v>1839</v>
      </c>
      <c r="B1277" s="1" t="str">
        <f t="shared" si="76"/>
        <v>RtS</v>
      </c>
      <c r="C1277" s="1" t="str">
        <f t="shared" si="77"/>
        <v>CZ15</v>
      </c>
      <c r="D1277" s="1" t="str">
        <f t="shared" si="78"/>
        <v>v07</v>
      </c>
      <c r="E1277" s="1" t="str">
        <f t="shared" si="79"/>
        <v>RtS-CZ15-v07</v>
      </c>
      <c r="F1277" s="1">
        <v>28.650388666666665</v>
      </c>
    </row>
    <row r="1278" spans="1:6" hidden="1" x14ac:dyDescent="0.35">
      <c r="A1278" s="1" t="s">
        <v>1840</v>
      </c>
      <c r="B1278" s="1" t="str">
        <f t="shared" si="76"/>
        <v>RtS</v>
      </c>
      <c r="C1278" s="1" t="str">
        <f t="shared" si="77"/>
        <v>CZ15</v>
      </c>
      <c r="D1278" s="1" t="str">
        <f t="shared" si="78"/>
        <v>v11</v>
      </c>
      <c r="E1278" s="1" t="str">
        <f t="shared" si="79"/>
        <v>RtS-CZ15-v11</v>
      </c>
      <c r="F1278" s="1">
        <v>27.025382666666662</v>
      </c>
    </row>
    <row r="1279" spans="1:6" hidden="1" x14ac:dyDescent="0.35">
      <c r="A1279" s="1" t="s">
        <v>1841</v>
      </c>
      <c r="B1279" s="1" t="str">
        <f t="shared" si="76"/>
        <v>RtS</v>
      </c>
      <c r="C1279" s="1" t="str">
        <f t="shared" si="77"/>
        <v>CZ15</v>
      </c>
      <c r="D1279" s="1" t="str">
        <f t="shared" si="78"/>
        <v>v15</v>
      </c>
      <c r="E1279" s="1" t="str">
        <f t="shared" si="79"/>
        <v>RtS-CZ15-v15</v>
      </c>
      <c r="F1279" s="1">
        <v>26.834231416666672</v>
      </c>
    </row>
    <row r="1280" spans="1:6" hidden="1" x14ac:dyDescent="0.35">
      <c r="A1280" s="1" t="s">
        <v>1842</v>
      </c>
      <c r="B1280" s="1" t="str">
        <f t="shared" si="76"/>
        <v>RtS</v>
      </c>
      <c r="C1280" s="1" t="str">
        <f t="shared" si="77"/>
        <v>CZ16</v>
      </c>
      <c r="D1280" s="1" t="str">
        <f t="shared" si="78"/>
        <v>v03</v>
      </c>
      <c r="E1280" s="1" t="str">
        <f t="shared" si="79"/>
        <v>RtS-CZ16-v03</v>
      </c>
      <c r="F1280" s="1">
        <v>14.445027083333335</v>
      </c>
    </row>
    <row r="1281" spans="1:6" hidden="1" x14ac:dyDescent="0.35">
      <c r="A1281" s="1" t="s">
        <v>1843</v>
      </c>
      <c r="B1281" s="1" t="str">
        <f t="shared" si="76"/>
        <v>RtS</v>
      </c>
      <c r="C1281" s="1" t="str">
        <f t="shared" si="77"/>
        <v>CZ16</v>
      </c>
      <c r="D1281" s="1" t="str">
        <f t="shared" si="78"/>
        <v>v07</v>
      </c>
      <c r="E1281" s="1" t="str">
        <f t="shared" si="79"/>
        <v>RtS-CZ16-v07</v>
      </c>
      <c r="F1281" s="1">
        <v>14.349649083333334</v>
      </c>
    </row>
    <row r="1282" spans="1:6" hidden="1" x14ac:dyDescent="0.35">
      <c r="A1282" s="1" t="s">
        <v>1844</v>
      </c>
      <c r="B1282" s="1" t="str">
        <f t="shared" si="76"/>
        <v>RtS</v>
      </c>
      <c r="C1282" s="1" t="str">
        <f t="shared" si="77"/>
        <v>CZ16</v>
      </c>
      <c r="D1282" s="1" t="str">
        <f t="shared" si="78"/>
        <v>v11</v>
      </c>
      <c r="E1282" s="1" t="str">
        <f t="shared" si="79"/>
        <v>RtS-CZ16-v11</v>
      </c>
      <c r="F1282" s="1">
        <v>13.910879333333334</v>
      </c>
    </row>
    <row r="1283" spans="1:6" hidden="1" x14ac:dyDescent="0.35">
      <c r="A1283" s="1" t="s">
        <v>1845</v>
      </c>
      <c r="B1283" s="1" t="str">
        <f t="shared" si="76"/>
        <v>RtS</v>
      </c>
      <c r="C1283" s="1" t="str">
        <f t="shared" si="77"/>
        <v>CZ16</v>
      </c>
      <c r="D1283" s="1" t="str">
        <f t="shared" si="78"/>
        <v>v15</v>
      </c>
      <c r="E1283" s="1" t="str">
        <f t="shared" si="79"/>
        <v>RtS-CZ16-v15</v>
      </c>
      <c r="F1283" s="1">
        <v>13.551180333333333</v>
      </c>
    </row>
    <row r="1284" spans="1:6" hidden="1" x14ac:dyDescent="0.35">
      <c r="A1284" s="1" t="s">
        <v>1846</v>
      </c>
      <c r="B1284" s="1" t="str">
        <f t="shared" si="76"/>
        <v>SCn</v>
      </c>
      <c r="C1284" s="1" t="str">
        <f t="shared" si="77"/>
        <v>CZ01</v>
      </c>
      <c r="D1284" s="1" t="str">
        <f t="shared" si="78"/>
        <v>v03</v>
      </c>
      <c r="E1284" s="1" t="str">
        <f t="shared" si="79"/>
        <v>SCn-CZ01-v03</v>
      </c>
      <c r="F1284" s="1">
        <v>323.17397000000011</v>
      </c>
    </row>
    <row r="1285" spans="1:6" hidden="1" x14ac:dyDescent="0.35">
      <c r="A1285" s="1" t="s">
        <v>1847</v>
      </c>
      <c r="B1285" s="1" t="str">
        <f t="shared" ref="B1285:B1348" si="80">LEFT(A1285,3)</f>
        <v>SCn</v>
      </c>
      <c r="C1285" s="1" t="str">
        <f t="shared" ref="C1285:C1348" si="81">"CZ"&amp;MID(A1285,6,2)</f>
        <v>CZ01</v>
      </c>
      <c r="D1285" s="1" t="str">
        <f t="shared" ref="D1285:D1348" si="82">MID(A1285,8,3)</f>
        <v>v07</v>
      </c>
      <c r="E1285" s="1" t="str">
        <f t="shared" ref="E1285:E1348" si="83">CONCATENATE(B1285,"-",C1285,"-",D1285)</f>
        <v>SCn-CZ01-v07</v>
      </c>
      <c r="F1285" s="1">
        <v>321.38329916666675</v>
      </c>
    </row>
    <row r="1286" spans="1:6" hidden="1" x14ac:dyDescent="0.35">
      <c r="A1286" s="1" t="s">
        <v>1848</v>
      </c>
      <c r="B1286" s="1" t="str">
        <f t="shared" si="80"/>
        <v>SCn</v>
      </c>
      <c r="C1286" s="1" t="str">
        <f t="shared" si="81"/>
        <v>CZ01</v>
      </c>
      <c r="D1286" s="1" t="str">
        <f t="shared" si="82"/>
        <v>v11</v>
      </c>
      <c r="E1286" s="1" t="str">
        <f t="shared" si="83"/>
        <v>SCn-CZ01-v11</v>
      </c>
      <c r="F1286" s="1">
        <v>314.20562083333334</v>
      </c>
    </row>
    <row r="1287" spans="1:6" hidden="1" x14ac:dyDescent="0.35">
      <c r="A1287" s="1" t="s">
        <v>1849</v>
      </c>
      <c r="B1287" s="1" t="str">
        <f t="shared" si="80"/>
        <v>SCn</v>
      </c>
      <c r="C1287" s="1" t="str">
        <f t="shared" si="81"/>
        <v>CZ01</v>
      </c>
      <c r="D1287" s="1" t="str">
        <f t="shared" si="82"/>
        <v>v15</v>
      </c>
      <c r="E1287" s="1" t="str">
        <f t="shared" si="83"/>
        <v>SCn-CZ01-v15</v>
      </c>
      <c r="F1287" s="1">
        <v>314.04057666666671</v>
      </c>
    </row>
    <row r="1288" spans="1:6" hidden="1" x14ac:dyDescent="0.35">
      <c r="A1288" s="1" t="s">
        <v>1850</v>
      </c>
      <c r="B1288" s="1" t="str">
        <f t="shared" si="80"/>
        <v>SCn</v>
      </c>
      <c r="C1288" s="1" t="str">
        <f t="shared" si="81"/>
        <v>CZ02</v>
      </c>
      <c r="D1288" s="1" t="str">
        <f t="shared" si="82"/>
        <v>v03</v>
      </c>
      <c r="E1288" s="1" t="str">
        <f t="shared" si="83"/>
        <v>SCn-CZ02-v03</v>
      </c>
      <c r="F1288" s="1">
        <v>251.39761166666671</v>
      </c>
    </row>
    <row r="1289" spans="1:6" hidden="1" x14ac:dyDescent="0.35">
      <c r="A1289" s="1" t="s">
        <v>1851</v>
      </c>
      <c r="B1289" s="1" t="str">
        <f t="shared" si="80"/>
        <v>SCn</v>
      </c>
      <c r="C1289" s="1" t="str">
        <f t="shared" si="81"/>
        <v>CZ02</v>
      </c>
      <c r="D1289" s="1" t="str">
        <f t="shared" si="82"/>
        <v>v07</v>
      </c>
      <c r="E1289" s="1" t="str">
        <f t="shared" si="83"/>
        <v>SCn-CZ02-v07</v>
      </c>
      <c r="F1289" s="1">
        <v>239.58633249999997</v>
      </c>
    </row>
    <row r="1290" spans="1:6" hidden="1" x14ac:dyDescent="0.35">
      <c r="A1290" s="1" t="s">
        <v>1852</v>
      </c>
      <c r="B1290" s="1" t="str">
        <f t="shared" si="80"/>
        <v>SCn</v>
      </c>
      <c r="C1290" s="1" t="str">
        <f t="shared" si="81"/>
        <v>CZ02</v>
      </c>
      <c r="D1290" s="1" t="str">
        <f t="shared" si="82"/>
        <v>v11</v>
      </c>
      <c r="E1290" s="1" t="str">
        <f t="shared" si="83"/>
        <v>SCn-CZ02-v11</v>
      </c>
      <c r="F1290" s="1">
        <v>227.53086833333336</v>
      </c>
    </row>
    <row r="1291" spans="1:6" hidden="1" x14ac:dyDescent="0.35">
      <c r="A1291" s="1" t="s">
        <v>1853</v>
      </c>
      <c r="B1291" s="1" t="str">
        <f t="shared" si="80"/>
        <v>SCn</v>
      </c>
      <c r="C1291" s="1" t="str">
        <f t="shared" si="81"/>
        <v>CZ02</v>
      </c>
      <c r="D1291" s="1" t="str">
        <f t="shared" si="82"/>
        <v>v15</v>
      </c>
      <c r="E1291" s="1" t="str">
        <f t="shared" si="83"/>
        <v>SCn-CZ02-v15</v>
      </c>
      <c r="F1291" s="1">
        <v>224.18904500000005</v>
      </c>
    </row>
    <row r="1292" spans="1:6" hidden="1" x14ac:dyDescent="0.35">
      <c r="A1292" s="1" t="s">
        <v>1854</v>
      </c>
      <c r="B1292" s="1" t="str">
        <f t="shared" si="80"/>
        <v>SCn</v>
      </c>
      <c r="C1292" s="1" t="str">
        <f t="shared" si="81"/>
        <v>CZ03</v>
      </c>
      <c r="D1292" s="1" t="str">
        <f t="shared" si="82"/>
        <v>v03</v>
      </c>
      <c r="E1292" s="1" t="str">
        <f t="shared" si="83"/>
        <v>SCn-CZ03-v03</v>
      </c>
      <c r="F1292" s="1">
        <v>323.17416499999996</v>
      </c>
    </row>
    <row r="1293" spans="1:6" hidden="1" x14ac:dyDescent="0.35">
      <c r="A1293" s="1" t="s">
        <v>1855</v>
      </c>
      <c r="B1293" s="1" t="str">
        <f t="shared" si="80"/>
        <v>SCn</v>
      </c>
      <c r="C1293" s="1" t="str">
        <f t="shared" si="81"/>
        <v>CZ03</v>
      </c>
      <c r="D1293" s="1" t="str">
        <f t="shared" si="82"/>
        <v>v07</v>
      </c>
      <c r="E1293" s="1" t="str">
        <f t="shared" si="83"/>
        <v>SCn-CZ03-v07</v>
      </c>
      <c r="F1293" s="1">
        <v>321.38560833333338</v>
      </c>
    </row>
    <row r="1294" spans="1:6" hidden="1" x14ac:dyDescent="0.35">
      <c r="A1294" s="1" t="s">
        <v>1856</v>
      </c>
      <c r="B1294" s="1" t="str">
        <f t="shared" si="80"/>
        <v>SCn</v>
      </c>
      <c r="C1294" s="1" t="str">
        <f t="shared" si="81"/>
        <v>CZ03</v>
      </c>
      <c r="D1294" s="1" t="str">
        <f t="shared" si="82"/>
        <v>v11</v>
      </c>
      <c r="E1294" s="1" t="str">
        <f t="shared" si="83"/>
        <v>SCn-CZ03-v11</v>
      </c>
      <c r="F1294" s="1">
        <v>319.70342583333331</v>
      </c>
    </row>
    <row r="1295" spans="1:6" hidden="1" x14ac:dyDescent="0.35">
      <c r="A1295" s="1" t="s">
        <v>1857</v>
      </c>
      <c r="B1295" s="1" t="str">
        <f t="shared" si="80"/>
        <v>SCn</v>
      </c>
      <c r="C1295" s="1" t="str">
        <f t="shared" si="81"/>
        <v>CZ03</v>
      </c>
      <c r="D1295" s="1" t="str">
        <f t="shared" si="82"/>
        <v>v15</v>
      </c>
      <c r="E1295" s="1" t="str">
        <f t="shared" si="83"/>
        <v>SCn-CZ03-v15</v>
      </c>
      <c r="F1295" s="1">
        <v>319.26892416666664</v>
      </c>
    </row>
    <row r="1296" spans="1:6" hidden="1" x14ac:dyDescent="0.35">
      <c r="A1296" s="1" t="s">
        <v>1858</v>
      </c>
      <c r="B1296" s="1" t="str">
        <f t="shared" si="80"/>
        <v>SCn</v>
      </c>
      <c r="C1296" s="1" t="str">
        <f t="shared" si="81"/>
        <v>CZ04</v>
      </c>
      <c r="D1296" s="1" t="str">
        <f t="shared" si="82"/>
        <v>v03</v>
      </c>
      <c r="E1296" s="1" t="str">
        <f t="shared" si="83"/>
        <v>SCn-CZ04-v03</v>
      </c>
      <c r="F1296" s="1">
        <v>240.9096741666666</v>
      </c>
    </row>
    <row r="1297" spans="1:6" hidden="1" x14ac:dyDescent="0.35">
      <c r="A1297" s="1" t="s">
        <v>1859</v>
      </c>
      <c r="B1297" s="1" t="str">
        <f t="shared" si="80"/>
        <v>SCn</v>
      </c>
      <c r="C1297" s="1" t="str">
        <f t="shared" si="81"/>
        <v>CZ04</v>
      </c>
      <c r="D1297" s="1" t="str">
        <f t="shared" si="82"/>
        <v>v07</v>
      </c>
      <c r="E1297" s="1" t="str">
        <f t="shared" si="83"/>
        <v>SCn-CZ04-v07</v>
      </c>
      <c r="F1297" s="1">
        <v>231.60526666666661</v>
      </c>
    </row>
    <row r="1298" spans="1:6" hidden="1" x14ac:dyDescent="0.35">
      <c r="A1298" s="1" t="s">
        <v>1860</v>
      </c>
      <c r="B1298" s="1" t="str">
        <f t="shared" si="80"/>
        <v>SCn</v>
      </c>
      <c r="C1298" s="1" t="str">
        <f t="shared" si="81"/>
        <v>CZ04</v>
      </c>
      <c r="D1298" s="1" t="str">
        <f t="shared" si="82"/>
        <v>v11</v>
      </c>
      <c r="E1298" s="1" t="str">
        <f t="shared" si="83"/>
        <v>SCn-CZ04-v11</v>
      </c>
      <c r="F1298" s="1">
        <v>222.11642750000004</v>
      </c>
    </row>
    <row r="1299" spans="1:6" hidden="1" x14ac:dyDescent="0.35">
      <c r="A1299" s="1" t="s">
        <v>1861</v>
      </c>
      <c r="B1299" s="1" t="str">
        <f t="shared" si="80"/>
        <v>SCn</v>
      </c>
      <c r="C1299" s="1" t="str">
        <f t="shared" si="81"/>
        <v>CZ04</v>
      </c>
      <c r="D1299" s="1" t="str">
        <f t="shared" si="82"/>
        <v>v15</v>
      </c>
      <c r="E1299" s="1" t="str">
        <f t="shared" si="83"/>
        <v>SCn-CZ04-v15</v>
      </c>
      <c r="F1299" s="1">
        <v>218.51692499999996</v>
      </c>
    </row>
    <row r="1300" spans="1:6" hidden="1" x14ac:dyDescent="0.35">
      <c r="A1300" s="1" t="s">
        <v>1862</v>
      </c>
      <c r="B1300" s="1" t="str">
        <f t="shared" si="80"/>
        <v>SCn</v>
      </c>
      <c r="C1300" s="1" t="str">
        <f t="shared" si="81"/>
        <v>CZ05</v>
      </c>
      <c r="D1300" s="1" t="str">
        <f t="shared" si="82"/>
        <v>v03</v>
      </c>
      <c r="E1300" s="1" t="str">
        <f t="shared" si="83"/>
        <v>SCn-CZ05-v03</v>
      </c>
      <c r="F1300" s="1">
        <v>318.69477833333326</v>
      </c>
    </row>
    <row r="1301" spans="1:6" hidden="1" x14ac:dyDescent="0.35">
      <c r="A1301" s="1" t="s">
        <v>1863</v>
      </c>
      <c r="B1301" s="1" t="str">
        <f t="shared" si="80"/>
        <v>SCn</v>
      </c>
      <c r="C1301" s="1" t="str">
        <f t="shared" si="81"/>
        <v>CZ05</v>
      </c>
      <c r="D1301" s="1" t="str">
        <f t="shared" si="82"/>
        <v>v07</v>
      </c>
      <c r="E1301" s="1" t="str">
        <f t="shared" si="83"/>
        <v>SCn-CZ05-v07</v>
      </c>
      <c r="F1301" s="1">
        <v>317.07996750000001</v>
      </c>
    </row>
    <row r="1302" spans="1:6" hidden="1" x14ac:dyDescent="0.35">
      <c r="A1302" s="1" t="s">
        <v>1864</v>
      </c>
      <c r="B1302" s="1" t="str">
        <f t="shared" si="80"/>
        <v>SCn</v>
      </c>
      <c r="C1302" s="1" t="str">
        <f t="shared" si="81"/>
        <v>CZ05</v>
      </c>
      <c r="D1302" s="1" t="str">
        <f t="shared" si="82"/>
        <v>v11</v>
      </c>
      <c r="E1302" s="1" t="str">
        <f t="shared" si="83"/>
        <v>SCn-CZ05-v11</v>
      </c>
      <c r="F1302" s="1">
        <v>317.07996750000001</v>
      </c>
    </row>
    <row r="1303" spans="1:6" hidden="1" x14ac:dyDescent="0.35">
      <c r="A1303" s="1" t="s">
        <v>1865</v>
      </c>
      <c r="B1303" s="1" t="str">
        <f t="shared" si="80"/>
        <v>SCn</v>
      </c>
      <c r="C1303" s="1" t="str">
        <f t="shared" si="81"/>
        <v>CZ05</v>
      </c>
      <c r="D1303" s="1" t="str">
        <f t="shared" si="82"/>
        <v>v15</v>
      </c>
      <c r="E1303" s="1" t="str">
        <f t="shared" si="83"/>
        <v>SCn-CZ05-v15</v>
      </c>
      <c r="F1303" s="1">
        <v>316.63747416666666</v>
      </c>
    </row>
    <row r="1304" spans="1:6" hidden="1" x14ac:dyDescent="0.35">
      <c r="A1304" s="1" t="s">
        <v>1866</v>
      </c>
      <c r="B1304" s="1" t="str">
        <f t="shared" si="80"/>
        <v>SCn</v>
      </c>
      <c r="C1304" s="1" t="str">
        <f t="shared" si="81"/>
        <v>CZ06</v>
      </c>
      <c r="D1304" s="1" t="str">
        <f t="shared" si="82"/>
        <v>v03</v>
      </c>
      <c r="E1304" s="1" t="str">
        <f t="shared" si="83"/>
        <v>SCn-CZ06-v03</v>
      </c>
      <c r="F1304" s="1">
        <v>321.02953333333335</v>
      </c>
    </row>
    <row r="1305" spans="1:6" hidden="1" x14ac:dyDescent="0.35">
      <c r="A1305" s="1" t="s">
        <v>1867</v>
      </c>
      <c r="B1305" s="1" t="str">
        <f t="shared" si="80"/>
        <v>SCn</v>
      </c>
      <c r="C1305" s="1" t="str">
        <f t="shared" si="81"/>
        <v>CZ06</v>
      </c>
      <c r="D1305" s="1" t="str">
        <f t="shared" si="82"/>
        <v>v07</v>
      </c>
      <c r="E1305" s="1" t="str">
        <f t="shared" si="83"/>
        <v>SCn-CZ06-v07</v>
      </c>
      <c r="F1305" s="1">
        <v>321.02953333333335</v>
      </c>
    </row>
    <row r="1306" spans="1:6" hidden="1" x14ac:dyDescent="0.35">
      <c r="A1306" s="1" t="s">
        <v>1868</v>
      </c>
      <c r="B1306" s="1" t="str">
        <f t="shared" si="80"/>
        <v>SCn</v>
      </c>
      <c r="C1306" s="1" t="str">
        <f t="shared" si="81"/>
        <v>CZ06</v>
      </c>
      <c r="D1306" s="1" t="str">
        <f t="shared" si="82"/>
        <v>v11</v>
      </c>
      <c r="E1306" s="1" t="str">
        <f t="shared" si="83"/>
        <v>SCn-CZ06-v11</v>
      </c>
      <c r="F1306" s="1">
        <v>321.02953333333335</v>
      </c>
    </row>
    <row r="1307" spans="1:6" hidden="1" x14ac:dyDescent="0.35">
      <c r="A1307" s="1" t="s">
        <v>1869</v>
      </c>
      <c r="B1307" s="1" t="str">
        <f t="shared" si="80"/>
        <v>SCn</v>
      </c>
      <c r="C1307" s="1" t="str">
        <f t="shared" si="81"/>
        <v>CZ06</v>
      </c>
      <c r="D1307" s="1" t="str">
        <f t="shared" si="82"/>
        <v>v15</v>
      </c>
      <c r="E1307" s="1" t="str">
        <f t="shared" si="83"/>
        <v>SCn-CZ06-v15</v>
      </c>
      <c r="F1307" s="1">
        <v>319.6121358333333</v>
      </c>
    </row>
    <row r="1308" spans="1:6" hidden="1" x14ac:dyDescent="0.35">
      <c r="A1308" s="1" t="s">
        <v>1870</v>
      </c>
      <c r="B1308" s="1" t="str">
        <f t="shared" si="80"/>
        <v>SCn</v>
      </c>
      <c r="C1308" s="1" t="str">
        <f t="shared" si="81"/>
        <v>CZ07</v>
      </c>
      <c r="D1308" s="1" t="str">
        <f t="shared" si="82"/>
        <v>v03</v>
      </c>
      <c r="E1308" s="1" t="str">
        <f t="shared" si="83"/>
        <v>SCn-CZ07-v03</v>
      </c>
      <c r="F1308" s="1">
        <v>311.05480249999999</v>
      </c>
    </row>
    <row r="1309" spans="1:6" hidden="1" x14ac:dyDescent="0.35">
      <c r="A1309" s="1" t="s">
        <v>1871</v>
      </c>
      <c r="B1309" s="1" t="str">
        <f t="shared" si="80"/>
        <v>SCn</v>
      </c>
      <c r="C1309" s="1" t="str">
        <f t="shared" si="81"/>
        <v>CZ07</v>
      </c>
      <c r="D1309" s="1" t="str">
        <f t="shared" si="82"/>
        <v>v07</v>
      </c>
      <c r="E1309" s="1" t="str">
        <f t="shared" si="83"/>
        <v>SCn-CZ07-v07</v>
      </c>
      <c r="F1309" s="1">
        <v>311.05480249999999</v>
      </c>
    </row>
    <row r="1310" spans="1:6" hidden="1" x14ac:dyDescent="0.35">
      <c r="A1310" s="1" t="s">
        <v>1872</v>
      </c>
      <c r="B1310" s="1" t="str">
        <f t="shared" si="80"/>
        <v>SCn</v>
      </c>
      <c r="C1310" s="1" t="str">
        <f t="shared" si="81"/>
        <v>CZ07</v>
      </c>
      <c r="D1310" s="1" t="str">
        <f t="shared" si="82"/>
        <v>v11</v>
      </c>
      <c r="E1310" s="1" t="str">
        <f t="shared" si="83"/>
        <v>SCn-CZ07-v11</v>
      </c>
      <c r="F1310" s="1">
        <v>309.84248916666661</v>
      </c>
    </row>
    <row r="1311" spans="1:6" hidden="1" x14ac:dyDescent="0.35">
      <c r="A1311" s="1" t="s">
        <v>1873</v>
      </c>
      <c r="B1311" s="1" t="str">
        <f t="shared" si="80"/>
        <v>SCn</v>
      </c>
      <c r="C1311" s="1" t="str">
        <f t="shared" si="81"/>
        <v>CZ07</v>
      </c>
      <c r="D1311" s="1" t="str">
        <f t="shared" si="82"/>
        <v>v15</v>
      </c>
      <c r="E1311" s="1" t="str">
        <f t="shared" si="83"/>
        <v>SCn-CZ07-v15</v>
      </c>
      <c r="F1311" s="1">
        <v>308.56142166666666</v>
      </c>
    </row>
    <row r="1312" spans="1:6" hidden="1" x14ac:dyDescent="0.35">
      <c r="A1312" s="1" t="s">
        <v>1874</v>
      </c>
      <c r="B1312" s="1" t="str">
        <f t="shared" si="80"/>
        <v>SCn</v>
      </c>
      <c r="C1312" s="1" t="str">
        <f t="shared" si="81"/>
        <v>CZ08</v>
      </c>
      <c r="D1312" s="1" t="str">
        <f t="shared" si="82"/>
        <v>v03</v>
      </c>
      <c r="E1312" s="1" t="str">
        <f t="shared" si="83"/>
        <v>SCn-CZ08-v03</v>
      </c>
      <c r="F1312" s="1">
        <v>285.4701766666667</v>
      </c>
    </row>
    <row r="1313" spans="1:6" hidden="1" x14ac:dyDescent="0.35">
      <c r="A1313" s="1" t="s">
        <v>1875</v>
      </c>
      <c r="B1313" s="1" t="str">
        <f t="shared" si="80"/>
        <v>SCn</v>
      </c>
      <c r="C1313" s="1" t="str">
        <f t="shared" si="81"/>
        <v>CZ08</v>
      </c>
      <c r="D1313" s="1" t="str">
        <f t="shared" si="82"/>
        <v>v07</v>
      </c>
      <c r="E1313" s="1" t="str">
        <f t="shared" si="83"/>
        <v>SCn-CZ08-v07</v>
      </c>
      <c r="F1313" s="1">
        <v>285.4701766666667</v>
      </c>
    </row>
    <row r="1314" spans="1:6" hidden="1" x14ac:dyDescent="0.35">
      <c r="A1314" s="1" t="s">
        <v>1876</v>
      </c>
      <c r="B1314" s="1" t="str">
        <f t="shared" si="80"/>
        <v>SCn</v>
      </c>
      <c r="C1314" s="1" t="str">
        <f t="shared" si="81"/>
        <v>CZ08</v>
      </c>
      <c r="D1314" s="1" t="str">
        <f t="shared" si="82"/>
        <v>v11</v>
      </c>
      <c r="E1314" s="1" t="str">
        <f t="shared" si="83"/>
        <v>SCn-CZ08-v11</v>
      </c>
      <c r="F1314" s="1">
        <v>269.93762750000002</v>
      </c>
    </row>
    <row r="1315" spans="1:6" hidden="1" x14ac:dyDescent="0.35">
      <c r="A1315" s="1" t="s">
        <v>1877</v>
      </c>
      <c r="B1315" s="1" t="str">
        <f t="shared" si="80"/>
        <v>SCn</v>
      </c>
      <c r="C1315" s="1" t="str">
        <f t="shared" si="81"/>
        <v>CZ08</v>
      </c>
      <c r="D1315" s="1" t="str">
        <f t="shared" si="82"/>
        <v>v15</v>
      </c>
      <c r="E1315" s="1" t="str">
        <f t="shared" si="83"/>
        <v>SCn-CZ08-v15</v>
      </c>
      <c r="F1315" s="1">
        <v>276.43494583333336</v>
      </c>
    </row>
    <row r="1316" spans="1:6" hidden="1" x14ac:dyDescent="0.35">
      <c r="A1316" s="1" t="s">
        <v>1878</v>
      </c>
      <c r="B1316" s="1" t="str">
        <f t="shared" si="80"/>
        <v>SCn</v>
      </c>
      <c r="C1316" s="1" t="str">
        <f t="shared" si="81"/>
        <v>CZ09</v>
      </c>
      <c r="D1316" s="1" t="str">
        <f t="shared" si="82"/>
        <v>v03</v>
      </c>
      <c r="E1316" s="1" t="str">
        <f t="shared" si="83"/>
        <v>SCn-CZ09-v03</v>
      </c>
      <c r="F1316" s="1">
        <v>395.91967833333331</v>
      </c>
    </row>
    <row r="1317" spans="1:6" hidden="1" x14ac:dyDescent="0.35">
      <c r="A1317" s="1" t="s">
        <v>1879</v>
      </c>
      <c r="B1317" s="1" t="str">
        <f t="shared" si="80"/>
        <v>SCn</v>
      </c>
      <c r="C1317" s="1" t="str">
        <f t="shared" si="81"/>
        <v>CZ09</v>
      </c>
      <c r="D1317" s="1" t="str">
        <f t="shared" si="82"/>
        <v>v07</v>
      </c>
      <c r="E1317" s="1" t="str">
        <f t="shared" si="83"/>
        <v>SCn-CZ09-v07</v>
      </c>
      <c r="F1317" s="1">
        <v>395.91967833333331</v>
      </c>
    </row>
    <row r="1318" spans="1:6" hidden="1" x14ac:dyDescent="0.35">
      <c r="A1318" s="1" t="s">
        <v>1880</v>
      </c>
      <c r="B1318" s="1" t="str">
        <f t="shared" si="80"/>
        <v>SCn</v>
      </c>
      <c r="C1318" s="1" t="str">
        <f t="shared" si="81"/>
        <v>CZ09</v>
      </c>
      <c r="D1318" s="1" t="str">
        <f t="shared" si="82"/>
        <v>v11</v>
      </c>
      <c r="E1318" s="1" t="str">
        <f t="shared" si="83"/>
        <v>SCn-CZ09-v11</v>
      </c>
      <c r="F1318" s="1">
        <v>323.99043333333333</v>
      </c>
    </row>
    <row r="1319" spans="1:6" hidden="1" x14ac:dyDescent="0.35">
      <c r="A1319" s="1" t="s">
        <v>1881</v>
      </c>
      <c r="B1319" s="1" t="str">
        <f t="shared" si="80"/>
        <v>SCn</v>
      </c>
      <c r="C1319" s="1" t="str">
        <f t="shared" si="81"/>
        <v>CZ09</v>
      </c>
      <c r="D1319" s="1" t="str">
        <f t="shared" si="82"/>
        <v>v15</v>
      </c>
      <c r="E1319" s="1" t="str">
        <f t="shared" si="83"/>
        <v>SCn-CZ09-v15</v>
      </c>
      <c r="F1319" s="1">
        <v>329.94970000000001</v>
      </c>
    </row>
    <row r="1320" spans="1:6" hidden="1" x14ac:dyDescent="0.35">
      <c r="A1320" s="1" t="s">
        <v>1882</v>
      </c>
      <c r="B1320" s="1" t="str">
        <f t="shared" si="80"/>
        <v>SCn</v>
      </c>
      <c r="C1320" s="1" t="str">
        <f t="shared" si="81"/>
        <v>CZ10</v>
      </c>
      <c r="D1320" s="1" t="str">
        <f t="shared" si="82"/>
        <v>v03</v>
      </c>
      <c r="E1320" s="1" t="str">
        <f t="shared" si="83"/>
        <v>SCn-CZ10-v03</v>
      </c>
      <c r="F1320" s="1">
        <v>328.18673416666661</v>
      </c>
    </row>
    <row r="1321" spans="1:6" hidden="1" x14ac:dyDescent="0.35">
      <c r="A1321" s="1" t="s">
        <v>1883</v>
      </c>
      <c r="B1321" s="1" t="str">
        <f t="shared" si="80"/>
        <v>SCn</v>
      </c>
      <c r="C1321" s="1" t="str">
        <f t="shared" si="81"/>
        <v>CZ10</v>
      </c>
      <c r="D1321" s="1" t="str">
        <f t="shared" si="82"/>
        <v>v07</v>
      </c>
      <c r="E1321" s="1" t="str">
        <f t="shared" si="83"/>
        <v>SCn-CZ10-v07</v>
      </c>
      <c r="F1321" s="1">
        <v>311.59263250000004</v>
      </c>
    </row>
    <row r="1322" spans="1:6" hidden="1" x14ac:dyDescent="0.35">
      <c r="A1322" s="1" t="s">
        <v>1884</v>
      </c>
      <c r="B1322" s="1" t="str">
        <f t="shared" si="80"/>
        <v>SCn</v>
      </c>
      <c r="C1322" s="1" t="str">
        <f t="shared" si="81"/>
        <v>CZ10</v>
      </c>
      <c r="D1322" s="1" t="str">
        <f t="shared" si="82"/>
        <v>v11</v>
      </c>
      <c r="E1322" s="1" t="str">
        <f t="shared" si="83"/>
        <v>SCn-CZ10-v11</v>
      </c>
      <c r="F1322" s="1">
        <v>298.48567666666668</v>
      </c>
    </row>
    <row r="1323" spans="1:6" hidden="1" x14ac:dyDescent="0.35">
      <c r="A1323" s="1" t="s">
        <v>1885</v>
      </c>
      <c r="B1323" s="1" t="str">
        <f t="shared" si="80"/>
        <v>SCn</v>
      </c>
      <c r="C1323" s="1" t="str">
        <f t="shared" si="81"/>
        <v>CZ10</v>
      </c>
      <c r="D1323" s="1" t="str">
        <f t="shared" si="82"/>
        <v>v15</v>
      </c>
      <c r="E1323" s="1" t="str">
        <f t="shared" si="83"/>
        <v>SCn-CZ10-v15</v>
      </c>
      <c r="F1323" s="1">
        <v>298.88841166666657</v>
      </c>
    </row>
    <row r="1324" spans="1:6" hidden="1" x14ac:dyDescent="0.35">
      <c r="A1324" s="1" t="s">
        <v>1886</v>
      </c>
      <c r="B1324" s="1" t="str">
        <f t="shared" si="80"/>
        <v>SCn</v>
      </c>
      <c r="C1324" s="1" t="str">
        <f t="shared" si="81"/>
        <v>CZ11</v>
      </c>
      <c r="D1324" s="1" t="str">
        <f t="shared" si="82"/>
        <v>v03</v>
      </c>
      <c r="E1324" s="1" t="str">
        <f t="shared" si="83"/>
        <v>SCn-CZ11-v03</v>
      </c>
      <c r="F1324" s="1">
        <v>395.08478333333329</v>
      </c>
    </row>
    <row r="1325" spans="1:6" hidden="1" x14ac:dyDescent="0.35">
      <c r="A1325" s="1" t="s">
        <v>1887</v>
      </c>
      <c r="B1325" s="1" t="str">
        <f t="shared" si="80"/>
        <v>SCn</v>
      </c>
      <c r="C1325" s="1" t="str">
        <f t="shared" si="81"/>
        <v>CZ11</v>
      </c>
      <c r="D1325" s="1" t="str">
        <f t="shared" si="82"/>
        <v>v07</v>
      </c>
      <c r="E1325" s="1" t="str">
        <f t="shared" si="83"/>
        <v>SCn-CZ11-v07</v>
      </c>
      <c r="F1325" s="1">
        <v>373.57411583333339</v>
      </c>
    </row>
    <row r="1326" spans="1:6" hidden="1" x14ac:dyDescent="0.35">
      <c r="A1326" s="1" t="s">
        <v>1888</v>
      </c>
      <c r="B1326" s="1" t="str">
        <f t="shared" si="80"/>
        <v>SCn</v>
      </c>
      <c r="C1326" s="1" t="str">
        <f t="shared" si="81"/>
        <v>CZ11</v>
      </c>
      <c r="D1326" s="1" t="str">
        <f t="shared" si="82"/>
        <v>v11</v>
      </c>
      <c r="E1326" s="1" t="str">
        <f t="shared" si="83"/>
        <v>SCn-CZ11-v11</v>
      </c>
      <c r="F1326" s="1">
        <v>321.86451083333327</v>
      </c>
    </row>
    <row r="1327" spans="1:6" hidden="1" x14ac:dyDescent="0.35">
      <c r="A1327" s="1" t="s">
        <v>1889</v>
      </c>
      <c r="B1327" s="1" t="str">
        <f t="shared" si="80"/>
        <v>SCn</v>
      </c>
      <c r="C1327" s="1" t="str">
        <f t="shared" si="81"/>
        <v>CZ11</v>
      </c>
      <c r="D1327" s="1" t="str">
        <f t="shared" si="82"/>
        <v>v15</v>
      </c>
      <c r="E1327" s="1" t="str">
        <f t="shared" si="83"/>
        <v>SCn-CZ11-v15</v>
      </c>
      <c r="F1327" s="1">
        <v>320.37504833333332</v>
      </c>
    </row>
    <row r="1328" spans="1:6" hidden="1" x14ac:dyDescent="0.35">
      <c r="A1328" s="1" t="s">
        <v>1890</v>
      </c>
      <c r="B1328" s="1" t="str">
        <f t="shared" si="80"/>
        <v>SCn</v>
      </c>
      <c r="C1328" s="1" t="str">
        <f t="shared" si="81"/>
        <v>CZ12</v>
      </c>
      <c r="D1328" s="1" t="str">
        <f t="shared" si="82"/>
        <v>v03</v>
      </c>
      <c r="E1328" s="1" t="str">
        <f t="shared" si="83"/>
        <v>SCn-CZ12-v03</v>
      </c>
      <c r="F1328" s="1">
        <v>334.81922666666662</v>
      </c>
    </row>
    <row r="1329" spans="1:6" hidden="1" x14ac:dyDescent="0.35">
      <c r="A1329" s="1" t="s">
        <v>1891</v>
      </c>
      <c r="B1329" s="1" t="str">
        <f t="shared" si="80"/>
        <v>SCn</v>
      </c>
      <c r="C1329" s="1" t="str">
        <f t="shared" si="81"/>
        <v>CZ12</v>
      </c>
      <c r="D1329" s="1" t="str">
        <f t="shared" si="82"/>
        <v>v07</v>
      </c>
      <c r="E1329" s="1" t="str">
        <f t="shared" si="83"/>
        <v>SCn-CZ12-v07</v>
      </c>
      <c r="F1329" s="1">
        <v>319.98104583333338</v>
      </c>
    </row>
    <row r="1330" spans="1:6" hidden="1" x14ac:dyDescent="0.35">
      <c r="A1330" s="1" t="s">
        <v>1892</v>
      </c>
      <c r="B1330" s="1" t="str">
        <f t="shared" si="80"/>
        <v>SCn</v>
      </c>
      <c r="C1330" s="1" t="str">
        <f t="shared" si="81"/>
        <v>CZ12</v>
      </c>
      <c r="D1330" s="1" t="str">
        <f t="shared" si="82"/>
        <v>v11</v>
      </c>
      <c r="E1330" s="1" t="str">
        <f t="shared" si="83"/>
        <v>SCn-CZ12-v11</v>
      </c>
      <c r="F1330" s="1">
        <v>294.41779000000002</v>
      </c>
    </row>
    <row r="1331" spans="1:6" hidden="1" x14ac:dyDescent="0.35">
      <c r="A1331" s="1" t="s">
        <v>1893</v>
      </c>
      <c r="B1331" s="1" t="str">
        <f t="shared" si="80"/>
        <v>SCn</v>
      </c>
      <c r="C1331" s="1" t="str">
        <f t="shared" si="81"/>
        <v>CZ12</v>
      </c>
      <c r="D1331" s="1" t="str">
        <f t="shared" si="82"/>
        <v>v15</v>
      </c>
      <c r="E1331" s="1" t="str">
        <f t="shared" si="83"/>
        <v>SCn-CZ12-v15</v>
      </c>
      <c r="F1331" s="1">
        <v>292.8728625</v>
      </c>
    </row>
    <row r="1332" spans="1:6" hidden="1" x14ac:dyDescent="0.35">
      <c r="A1332" s="1" t="s">
        <v>1894</v>
      </c>
      <c r="B1332" s="1" t="str">
        <f t="shared" si="80"/>
        <v>SCn</v>
      </c>
      <c r="C1332" s="1" t="str">
        <f t="shared" si="81"/>
        <v>CZ13</v>
      </c>
      <c r="D1332" s="1" t="str">
        <f t="shared" si="82"/>
        <v>v03</v>
      </c>
      <c r="E1332" s="1" t="str">
        <f t="shared" si="83"/>
        <v>SCn-CZ13-v03</v>
      </c>
      <c r="F1332" s="1">
        <v>398.17124999999999</v>
      </c>
    </row>
    <row r="1333" spans="1:6" hidden="1" x14ac:dyDescent="0.35">
      <c r="A1333" s="1" t="s">
        <v>1895</v>
      </c>
      <c r="B1333" s="1" t="str">
        <f t="shared" si="80"/>
        <v>SCn</v>
      </c>
      <c r="C1333" s="1" t="str">
        <f t="shared" si="81"/>
        <v>CZ13</v>
      </c>
      <c r="D1333" s="1" t="str">
        <f t="shared" si="82"/>
        <v>v07</v>
      </c>
      <c r="E1333" s="1" t="str">
        <f t="shared" si="83"/>
        <v>SCn-CZ13-v07</v>
      </c>
      <c r="F1333" s="1">
        <v>375.36316166666671</v>
      </c>
    </row>
    <row r="1334" spans="1:6" hidden="1" x14ac:dyDescent="0.35">
      <c r="A1334" s="1" t="s">
        <v>1896</v>
      </c>
      <c r="B1334" s="1" t="str">
        <f t="shared" si="80"/>
        <v>SCn</v>
      </c>
      <c r="C1334" s="1" t="str">
        <f t="shared" si="81"/>
        <v>CZ13</v>
      </c>
      <c r="D1334" s="1" t="str">
        <f t="shared" si="82"/>
        <v>v11</v>
      </c>
      <c r="E1334" s="1" t="str">
        <f t="shared" si="83"/>
        <v>SCn-CZ13-v11</v>
      </c>
      <c r="F1334" s="1">
        <v>329.44633416666665</v>
      </c>
    </row>
    <row r="1335" spans="1:6" hidden="1" x14ac:dyDescent="0.35">
      <c r="A1335" s="1" t="s">
        <v>1897</v>
      </c>
      <c r="B1335" s="1" t="str">
        <f t="shared" si="80"/>
        <v>SCn</v>
      </c>
      <c r="C1335" s="1" t="str">
        <f t="shared" si="81"/>
        <v>CZ13</v>
      </c>
      <c r="D1335" s="1" t="str">
        <f t="shared" si="82"/>
        <v>v15</v>
      </c>
      <c r="E1335" s="1" t="str">
        <f t="shared" si="83"/>
        <v>SCn-CZ13-v15</v>
      </c>
      <c r="F1335" s="1">
        <v>333.87705250000005</v>
      </c>
    </row>
    <row r="1336" spans="1:6" hidden="1" x14ac:dyDescent="0.35">
      <c r="A1336" s="1" t="s">
        <v>1898</v>
      </c>
      <c r="B1336" s="1" t="str">
        <f t="shared" si="80"/>
        <v>SCn</v>
      </c>
      <c r="C1336" s="1" t="str">
        <f t="shared" si="81"/>
        <v>CZ14</v>
      </c>
      <c r="D1336" s="1" t="str">
        <f t="shared" si="82"/>
        <v>v03</v>
      </c>
      <c r="E1336" s="1" t="str">
        <f t="shared" si="83"/>
        <v>SCn-CZ14-v03</v>
      </c>
      <c r="F1336" s="1">
        <v>394.51250833333336</v>
      </c>
    </row>
    <row r="1337" spans="1:6" hidden="1" x14ac:dyDescent="0.35">
      <c r="A1337" s="1" t="s">
        <v>1899</v>
      </c>
      <c r="B1337" s="1" t="str">
        <f t="shared" si="80"/>
        <v>SCn</v>
      </c>
      <c r="C1337" s="1" t="str">
        <f t="shared" si="81"/>
        <v>CZ14</v>
      </c>
      <c r="D1337" s="1" t="str">
        <f t="shared" si="82"/>
        <v>v07</v>
      </c>
      <c r="E1337" s="1" t="str">
        <f t="shared" si="83"/>
        <v>SCn-CZ14-v07</v>
      </c>
      <c r="F1337" s="1">
        <v>371.87223833333326</v>
      </c>
    </row>
    <row r="1338" spans="1:6" hidden="1" x14ac:dyDescent="0.35">
      <c r="A1338" s="1" t="s">
        <v>1900</v>
      </c>
      <c r="B1338" s="1" t="str">
        <f t="shared" si="80"/>
        <v>SCn</v>
      </c>
      <c r="C1338" s="1" t="str">
        <f t="shared" si="81"/>
        <v>CZ14</v>
      </c>
      <c r="D1338" s="1" t="str">
        <f t="shared" si="82"/>
        <v>v11</v>
      </c>
      <c r="E1338" s="1" t="str">
        <f t="shared" si="83"/>
        <v>SCn-CZ14-v11</v>
      </c>
      <c r="F1338" s="1">
        <v>314.12416666666667</v>
      </c>
    </row>
    <row r="1339" spans="1:6" hidden="1" x14ac:dyDescent="0.35">
      <c r="A1339" s="1" t="s">
        <v>1901</v>
      </c>
      <c r="B1339" s="1" t="str">
        <f t="shared" si="80"/>
        <v>SCn</v>
      </c>
      <c r="C1339" s="1" t="str">
        <f t="shared" si="81"/>
        <v>CZ14</v>
      </c>
      <c r="D1339" s="1" t="str">
        <f t="shared" si="82"/>
        <v>v15</v>
      </c>
      <c r="E1339" s="1" t="str">
        <f t="shared" si="83"/>
        <v>SCn-CZ14-v15</v>
      </c>
      <c r="F1339" s="1">
        <v>322.29599250000007</v>
      </c>
    </row>
    <row r="1340" spans="1:6" hidden="1" x14ac:dyDescent="0.35">
      <c r="A1340" s="1" t="s">
        <v>1902</v>
      </c>
      <c r="B1340" s="1" t="str">
        <f t="shared" si="80"/>
        <v>SCn</v>
      </c>
      <c r="C1340" s="1" t="str">
        <f t="shared" si="81"/>
        <v>CZ15</v>
      </c>
      <c r="D1340" s="1" t="str">
        <f t="shared" si="82"/>
        <v>v03</v>
      </c>
      <c r="E1340" s="1" t="str">
        <f t="shared" si="83"/>
        <v>SCn-CZ15-v03</v>
      </c>
      <c r="F1340" s="1">
        <v>539.3575800000001</v>
      </c>
    </row>
    <row r="1341" spans="1:6" hidden="1" x14ac:dyDescent="0.35">
      <c r="A1341" s="1" t="s">
        <v>1903</v>
      </c>
      <c r="B1341" s="1" t="str">
        <f t="shared" si="80"/>
        <v>SCn</v>
      </c>
      <c r="C1341" s="1" t="str">
        <f t="shared" si="81"/>
        <v>CZ15</v>
      </c>
      <c r="D1341" s="1" t="str">
        <f t="shared" si="82"/>
        <v>v07</v>
      </c>
      <c r="E1341" s="1" t="str">
        <f t="shared" si="83"/>
        <v>SCn-CZ15-v07</v>
      </c>
      <c r="F1341" s="1">
        <v>515.03960749999999</v>
      </c>
    </row>
    <row r="1342" spans="1:6" hidden="1" x14ac:dyDescent="0.35">
      <c r="A1342" s="1" t="s">
        <v>1904</v>
      </c>
      <c r="B1342" s="1" t="str">
        <f t="shared" si="80"/>
        <v>SCn</v>
      </c>
      <c r="C1342" s="1" t="str">
        <f t="shared" si="81"/>
        <v>CZ15</v>
      </c>
      <c r="D1342" s="1" t="str">
        <f t="shared" si="82"/>
        <v>v11</v>
      </c>
      <c r="E1342" s="1" t="str">
        <f t="shared" si="83"/>
        <v>SCn-CZ15-v11</v>
      </c>
      <c r="F1342" s="1">
        <v>451.54370166666672</v>
      </c>
    </row>
    <row r="1343" spans="1:6" hidden="1" x14ac:dyDescent="0.35">
      <c r="A1343" s="1" t="s">
        <v>1905</v>
      </c>
      <c r="B1343" s="1" t="str">
        <f t="shared" si="80"/>
        <v>SCn</v>
      </c>
      <c r="C1343" s="1" t="str">
        <f t="shared" si="81"/>
        <v>CZ15</v>
      </c>
      <c r="D1343" s="1" t="str">
        <f t="shared" si="82"/>
        <v>v15</v>
      </c>
      <c r="E1343" s="1" t="str">
        <f t="shared" si="83"/>
        <v>SCn-CZ15-v15</v>
      </c>
      <c r="F1343" s="1">
        <v>453.61490916666651</v>
      </c>
    </row>
    <row r="1344" spans="1:6" hidden="1" x14ac:dyDescent="0.35">
      <c r="A1344" s="1" t="s">
        <v>1906</v>
      </c>
      <c r="B1344" s="1" t="str">
        <f t="shared" si="80"/>
        <v>SCn</v>
      </c>
      <c r="C1344" s="1" t="str">
        <f t="shared" si="81"/>
        <v>CZ16</v>
      </c>
      <c r="D1344" s="1" t="str">
        <f t="shared" si="82"/>
        <v>v03</v>
      </c>
      <c r="E1344" s="1" t="str">
        <f t="shared" si="83"/>
        <v>SCn-CZ16-v03</v>
      </c>
      <c r="F1344" s="1">
        <v>360.33792999999991</v>
      </c>
    </row>
    <row r="1345" spans="1:6" hidden="1" x14ac:dyDescent="0.35">
      <c r="A1345" s="1" t="s">
        <v>1907</v>
      </c>
      <c r="B1345" s="1" t="str">
        <f t="shared" si="80"/>
        <v>SCn</v>
      </c>
      <c r="C1345" s="1" t="str">
        <f t="shared" si="81"/>
        <v>CZ16</v>
      </c>
      <c r="D1345" s="1" t="str">
        <f t="shared" si="82"/>
        <v>v07</v>
      </c>
      <c r="E1345" s="1" t="str">
        <f t="shared" si="83"/>
        <v>SCn-CZ16-v07</v>
      </c>
      <c r="F1345" s="1">
        <v>358.66777333333334</v>
      </c>
    </row>
    <row r="1346" spans="1:6" hidden="1" x14ac:dyDescent="0.35">
      <c r="A1346" s="1" t="s">
        <v>1908</v>
      </c>
      <c r="B1346" s="1" t="str">
        <f t="shared" si="80"/>
        <v>SCn</v>
      </c>
      <c r="C1346" s="1" t="str">
        <f t="shared" si="81"/>
        <v>CZ16</v>
      </c>
      <c r="D1346" s="1" t="str">
        <f t="shared" si="82"/>
        <v>v11</v>
      </c>
      <c r="E1346" s="1" t="str">
        <f t="shared" si="83"/>
        <v>SCn-CZ16-v11</v>
      </c>
      <c r="F1346" s="1">
        <v>323.57844</v>
      </c>
    </row>
    <row r="1347" spans="1:6" hidden="1" x14ac:dyDescent="0.35">
      <c r="A1347" s="1" t="s">
        <v>1909</v>
      </c>
      <c r="B1347" s="1" t="str">
        <f t="shared" si="80"/>
        <v>SCn</v>
      </c>
      <c r="C1347" s="1" t="str">
        <f t="shared" si="81"/>
        <v>CZ16</v>
      </c>
      <c r="D1347" s="1" t="str">
        <f t="shared" si="82"/>
        <v>v15</v>
      </c>
      <c r="E1347" s="1" t="str">
        <f t="shared" si="83"/>
        <v>SCn-CZ16-v15</v>
      </c>
      <c r="F1347" s="1">
        <v>323.22097416666674</v>
      </c>
    </row>
    <row r="1348" spans="1:6" hidden="1" x14ac:dyDescent="0.35">
      <c r="A1348" s="1" t="s">
        <v>1910</v>
      </c>
      <c r="B1348" s="1" t="str">
        <f t="shared" si="80"/>
        <v>WRf</v>
      </c>
      <c r="C1348" s="1" t="str">
        <f t="shared" si="81"/>
        <v>CZ01</v>
      </c>
      <c r="D1348" s="1" t="str">
        <f t="shared" si="82"/>
        <v>v03</v>
      </c>
      <c r="E1348" s="1" t="str">
        <f t="shared" si="83"/>
        <v>WRf-CZ01-v03</v>
      </c>
      <c r="F1348" s="1">
        <v>9.9648458333333334</v>
      </c>
    </row>
    <row r="1349" spans="1:6" hidden="1" x14ac:dyDescent="0.35">
      <c r="A1349" s="1" t="s">
        <v>1911</v>
      </c>
      <c r="B1349" s="1" t="str">
        <f t="shared" ref="B1349:B1411" si="84">LEFT(A1349,3)</f>
        <v>WRf</v>
      </c>
      <c r="C1349" s="1" t="str">
        <f t="shared" ref="C1349:C1411" si="85">"CZ"&amp;MID(A1349,6,2)</f>
        <v>CZ01</v>
      </c>
      <c r="D1349" s="1" t="str">
        <f t="shared" ref="D1349:D1411" si="86">MID(A1349,8,3)</f>
        <v>v07</v>
      </c>
      <c r="E1349" s="1" t="str">
        <f t="shared" ref="E1349:E1411" si="87">CONCATENATE(B1349,"-",C1349,"-",D1349)</f>
        <v>WRf-CZ01-v07</v>
      </c>
      <c r="F1349" s="1">
        <v>9.8217058333333327</v>
      </c>
    </row>
    <row r="1350" spans="1:6" hidden="1" x14ac:dyDescent="0.35">
      <c r="A1350" s="1" t="s">
        <v>1912</v>
      </c>
      <c r="B1350" s="1" t="str">
        <f t="shared" si="84"/>
        <v>WRf</v>
      </c>
      <c r="C1350" s="1" t="str">
        <f t="shared" si="85"/>
        <v>CZ01</v>
      </c>
      <c r="D1350" s="1" t="str">
        <f t="shared" si="86"/>
        <v>v11</v>
      </c>
      <c r="E1350" s="1" t="str">
        <f t="shared" si="87"/>
        <v>WRf-CZ01-v11</v>
      </c>
      <c r="F1350" s="1">
        <v>9.6780974999999998</v>
      </c>
    </row>
    <row r="1351" spans="1:6" hidden="1" x14ac:dyDescent="0.35">
      <c r="A1351" s="1" t="s">
        <v>1913</v>
      </c>
      <c r="B1351" s="1" t="str">
        <f t="shared" si="84"/>
        <v>WRf</v>
      </c>
      <c r="C1351" s="1" t="str">
        <f t="shared" si="85"/>
        <v>CZ01</v>
      </c>
      <c r="D1351" s="1" t="str">
        <f t="shared" si="86"/>
        <v>v15</v>
      </c>
      <c r="E1351" s="1" t="str">
        <f t="shared" si="87"/>
        <v>WRf-CZ01-v15</v>
      </c>
      <c r="F1351" s="1">
        <v>9.3416358333333331</v>
      </c>
    </row>
    <row r="1352" spans="1:6" hidden="1" x14ac:dyDescent="0.35">
      <c r="A1352" s="1" t="s">
        <v>1914</v>
      </c>
      <c r="B1352" s="1" t="str">
        <f t="shared" si="84"/>
        <v>WRf</v>
      </c>
      <c r="C1352" s="1" t="str">
        <f t="shared" si="85"/>
        <v>CZ02</v>
      </c>
      <c r="D1352" s="1" t="str">
        <f t="shared" si="86"/>
        <v>v03</v>
      </c>
      <c r="E1352" s="1" t="str">
        <f t="shared" si="87"/>
        <v>WRf-CZ02-v03</v>
      </c>
      <c r="F1352" s="1">
        <v>14.316455833333334</v>
      </c>
    </row>
    <row r="1353" spans="1:6" hidden="1" x14ac:dyDescent="0.35">
      <c r="A1353" s="1" t="s">
        <v>1915</v>
      </c>
      <c r="B1353" s="1" t="str">
        <f t="shared" si="84"/>
        <v>WRf</v>
      </c>
      <c r="C1353" s="1" t="str">
        <f t="shared" si="85"/>
        <v>CZ02</v>
      </c>
      <c r="D1353" s="1" t="str">
        <f t="shared" si="86"/>
        <v>v07</v>
      </c>
      <c r="E1353" s="1" t="str">
        <f t="shared" si="87"/>
        <v>WRf-CZ02-v07</v>
      </c>
      <c r="F1353" s="1">
        <v>14.316473333333333</v>
      </c>
    </row>
    <row r="1354" spans="1:6" hidden="1" x14ac:dyDescent="0.35">
      <c r="A1354" s="1" t="s">
        <v>1916</v>
      </c>
      <c r="B1354" s="1" t="str">
        <f t="shared" si="84"/>
        <v>WRf</v>
      </c>
      <c r="C1354" s="1" t="str">
        <f t="shared" si="85"/>
        <v>CZ02</v>
      </c>
      <c r="D1354" s="1" t="str">
        <f t="shared" si="86"/>
        <v>v11</v>
      </c>
      <c r="E1354" s="1" t="str">
        <f t="shared" si="87"/>
        <v>WRf-CZ02-v11</v>
      </c>
      <c r="F1354" s="1">
        <v>13.126809166666668</v>
      </c>
    </row>
    <row r="1355" spans="1:6" hidden="1" x14ac:dyDescent="0.35">
      <c r="A1355" s="1" t="s">
        <v>1917</v>
      </c>
      <c r="B1355" s="1" t="str">
        <f t="shared" si="84"/>
        <v>WRf</v>
      </c>
      <c r="C1355" s="1" t="str">
        <f t="shared" si="85"/>
        <v>CZ02</v>
      </c>
      <c r="D1355" s="1" t="str">
        <f t="shared" si="86"/>
        <v>v15</v>
      </c>
      <c r="E1355" s="1" t="str">
        <f t="shared" si="87"/>
        <v>WRf-CZ02-v15</v>
      </c>
      <c r="F1355" s="1">
        <v>12.708628333333333</v>
      </c>
    </row>
    <row r="1356" spans="1:6" hidden="1" x14ac:dyDescent="0.35">
      <c r="A1356" s="1" t="s">
        <v>1918</v>
      </c>
      <c r="B1356" s="1" t="str">
        <f t="shared" si="84"/>
        <v>WRf</v>
      </c>
      <c r="C1356" s="1" t="str">
        <f t="shared" si="85"/>
        <v>CZ03</v>
      </c>
      <c r="D1356" s="1" t="str">
        <f t="shared" si="86"/>
        <v>v03</v>
      </c>
      <c r="E1356" s="1" t="str">
        <f t="shared" si="87"/>
        <v>WRf-CZ03-v03</v>
      </c>
      <c r="F1356" s="1">
        <v>13.012532500000001</v>
      </c>
    </row>
    <row r="1357" spans="1:6" hidden="1" x14ac:dyDescent="0.35">
      <c r="A1357" s="1" t="s">
        <v>1919</v>
      </c>
      <c r="B1357" s="1" t="str">
        <f t="shared" si="84"/>
        <v>WRf</v>
      </c>
      <c r="C1357" s="1" t="str">
        <f t="shared" si="85"/>
        <v>CZ03</v>
      </c>
      <c r="D1357" s="1" t="str">
        <f t="shared" si="86"/>
        <v>v07</v>
      </c>
      <c r="E1357" s="1" t="str">
        <f t="shared" si="87"/>
        <v>WRf-CZ03-v07</v>
      </c>
      <c r="F1357" s="1">
        <v>12.146470833333336</v>
      </c>
    </row>
    <row r="1358" spans="1:6" hidden="1" x14ac:dyDescent="0.35">
      <c r="A1358" s="1" t="s">
        <v>1920</v>
      </c>
      <c r="B1358" s="1" t="str">
        <f t="shared" si="84"/>
        <v>WRf</v>
      </c>
      <c r="C1358" s="1" t="str">
        <f t="shared" si="85"/>
        <v>CZ03</v>
      </c>
      <c r="D1358" s="1" t="str">
        <f t="shared" si="86"/>
        <v>v11</v>
      </c>
      <c r="E1358" s="1" t="str">
        <f t="shared" si="87"/>
        <v>WRf-CZ03-v11</v>
      </c>
      <c r="F1358" s="1">
        <v>12.216736666666666</v>
      </c>
    </row>
    <row r="1359" spans="1:6" hidden="1" x14ac:dyDescent="0.35">
      <c r="A1359" s="1" t="s">
        <v>1921</v>
      </c>
      <c r="B1359" s="1" t="str">
        <f t="shared" si="84"/>
        <v>WRf</v>
      </c>
      <c r="C1359" s="1" t="str">
        <f t="shared" si="85"/>
        <v>CZ03</v>
      </c>
      <c r="D1359" s="1" t="str">
        <f t="shared" si="86"/>
        <v>v15</v>
      </c>
      <c r="E1359" s="1" t="str">
        <f t="shared" si="87"/>
        <v>WRf-CZ03-v15</v>
      </c>
      <c r="F1359" s="1">
        <v>11.533679166666666</v>
      </c>
    </row>
    <row r="1360" spans="1:6" hidden="1" x14ac:dyDescent="0.35">
      <c r="A1360" s="1" t="s">
        <v>1922</v>
      </c>
      <c r="B1360" s="1" t="str">
        <f t="shared" si="84"/>
        <v>WRf</v>
      </c>
      <c r="C1360" s="1" t="str">
        <f t="shared" si="85"/>
        <v>CZ04</v>
      </c>
      <c r="D1360" s="1" t="str">
        <f t="shared" si="86"/>
        <v>v03</v>
      </c>
      <c r="E1360" s="1" t="str">
        <f t="shared" si="87"/>
        <v>WRf-CZ04-v03</v>
      </c>
      <c r="F1360" s="1">
        <v>14.473179166666668</v>
      </c>
    </row>
    <row r="1361" spans="1:6" hidden="1" x14ac:dyDescent="0.35">
      <c r="A1361" s="1" t="s">
        <v>1923</v>
      </c>
      <c r="B1361" s="1" t="str">
        <f t="shared" si="84"/>
        <v>WRf</v>
      </c>
      <c r="C1361" s="1" t="str">
        <f t="shared" si="85"/>
        <v>CZ04</v>
      </c>
      <c r="D1361" s="1" t="str">
        <f t="shared" si="86"/>
        <v>v07</v>
      </c>
      <c r="E1361" s="1" t="str">
        <f t="shared" si="87"/>
        <v>WRf-CZ04-v07</v>
      </c>
      <c r="F1361" s="1">
        <v>14.205582499999998</v>
      </c>
    </row>
    <row r="1362" spans="1:6" hidden="1" x14ac:dyDescent="0.35">
      <c r="A1362" s="1" t="s">
        <v>1924</v>
      </c>
      <c r="B1362" s="1" t="str">
        <f t="shared" si="84"/>
        <v>WRf</v>
      </c>
      <c r="C1362" s="1" t="str">
        <f t="shared" si="85"/>
        <v>CZ04</v>
      </c>
      <c r="D1362" s="1" t="str">
        <f t="shared" si="86"/>
        <v>v11</v>
      </c>
      <c r="E1362" s="1" t="str">
        <f t="shared" si="87"/>
        <v>WRf-CZ04-v11</v>
      </c>
      <c r="F1362" s="1">
        <v>13.248983333333332</v>
      </c>
    </row>
    <row r="1363" spans="1:6" hidden="1" x14ac:dyDescent="0.35">
      <c r="A1363" s="1" t="s">
        <v>1925</v>
      </c>
      <c r="B1363" s="1" t="str">
        <f t="shared" si="84"/>
        <v>WRf</v>
      </c>
      <c r="C1363" s="1" t="str">
        <f t="shared" si="85"/>
        <v>CZ04</v>
      </c>
      <c r="D1363" s="1" t="str">
        <f t="shared" si="86"/>
        <v>v15</v>
      </c>
      <c r="E1363" s="1" t="str">
        <f t="shared" si="87"/>
        <v>WRf-CZ04-v15</v>
      </c>
      <c r="F1363" s="1">
        <v>12.483740833333334</v>
      </c>
    </row>
    <row r="1364" spans="1:6" hidden="1" x14ac:dyDescent="0.35">
      <c r="A1364" s="1" t="s">
        <v>1926</v>
      </c>
      <c r="B1364" s="1" t="str">
        <f t="shared" si="84"/>
        <v>WRf</v>
      </c>
      <c r="C1364" s="1" t="str">
        <f t="shared" si="85"/>
        <v>CZ05</v>
      </c>
      <c r="D1364" s="1" t="str">
        <f t="shared" si="86"/>
        <v>v03</v>
      </c>
      <c r="E1364" s="1" t="str">
        <f t="shared" si="87"/>
        <v>WRf-CZ05-v03</v>
      </c>
      <c r="F1364" s="1">
        <v>11.882950000000003</v>
      </c>
    </row>
    <row r="1365" spans="1:6" hidden="1" x14ac:dyDescent="0.35">
      <c r="A1365" s="1" t="s">
        <v>1927</v>
      </c>
      <c r="B1365" s="1" t="str">
        <f t="shared" si="84"/>
        <v>WRf</v>
      </c>
      <c r="C1365" s="1" t="str">
        <f t="shared" si="85"/>
        <v>CZ05</v>
      </c>
      <c r="D1365" s="1" t="str">
        <f t="shared" si="86"/>
        <v>v07</v>
      </c>
      <c r="E1365" s="1" t="str">
        <f t="shared" si="87"/>
        <v>WRf-CZ05-v07</v>
      </c>
      <c r="F1365" s="1">
        <v>11.6979275</v>
      </c>
    </row>
    <row r="1366" spans="1:6" hidden="1" x14ac:dyDescent="0.35">
      <c r="A1366" s="1" t="s">
        <v>1928</v>
      </c>
      <c r="B1366" s="1" t="str">
        <f t="shared" si="84"/>
        <v>WRf</v>
      </c>
      <c r="C1366" s="1" t="str">
        <f t="shared" si="85"/>
        <v>CZ05</v>
      </c>
      <c r="D1366" s="1" t="str">
        <f t="shared" si="86"/>
        <v>v11</v>
      </c>
      <c r="E1366" s="1" t="str">
        <f t="shared" si="87"/>
        <v>WRf-CZ05-v11</v>
      </c>
      <c r="F1366" s="1">
        <v>11.137555833333332</v>
      </c>
    </row>
    <row r="1367" spans="1:6" hidden="1" x14ac:dyDescent="0.35">
      <c r="A1367" s="1" t="s">
        <v>1929</v>
      </c>
      <c r="B1367" s="1" t="str">
        <f t="shared" si="84"/>
        <v>WRf</v>
      </c>
      <c r="C1367" s="1" t="str">
        <f t="shared" si="85"/>
        <v>CZ05</v>
      </c>
      <c r="D1367" s="1" t="str">
        <f t="shared" si="86"/>
        <v>v15</v>
      </c>
      <c r="E1367" s="1" t="str">
        <f t="shared" si="87"/>
        <v>WRf-CZ05-v15</v>
      </c>
      <c r="F1367" s="1">
        <v>10.458319166666666</v>
      </c>
    </row>
    <row r="1368" spans="1:6" hidden="1" x14ac:dyDescent="0.35">
      <c r="A1368" s="1" t="s">
        <v>1930</v>
      </c>
      <c r="B1368" s="1" t="str">
        <f t="shared" si="84"/>
        <v>WRf</v>
      </c>
      <c r="C1368" s="1" t="str">
        <f t="shared" si="85"/>
        <v>CZ06</v>
      </c>
      <c r="D1368" s="1" t="str">
        <f t="shared" si="86"/>
        <v>v03</v>
      </c>
      <c r="E1368" s="1" t="str">
        <f t="shared" si="87"/>
        <v>WRf-CZ06-v03</v>
      </c>
      <c r="F1368" s="1">
        <v>15.156476666666666</v>
      </c>
    </row>
    <row r="1369" spans="1:6" hidden="1" x14ac:dyDescent="0.35">
      <c r="A1369" s="1" t="s">
        <v>1931</v>
      </c>
      <c r="B1369" s="1" t="str">
        <f t="shared" si="84"/>
        <v>WRf</v>
      </c>
      <c r="C1369" s="1" t="str">
        <f t="shared" si="85"/>
        <v>CZ06</v>
      </c>
      <c r="D1369" s="1" t="str">
        <f t="shared" si="86"/>
        <v>v07</v>
      </c>
      <c r="E1369" s="1" t="str">
        <f t="shared" si="87"/>
        <v>WRf-CZ06-v07</v>
      </c>
      <c r="F1369" s="1">
        <v>15.156476666666666</v>
      </c>
    </row>
    <row r="1370" spans="1:6" hidden="1" x14ac:dyDescent="0.35">
      <c r="A1370" s="1" t="s">
        <v>1932</v>
      </c>
      <c r="B1370" s="1" t="str">
        <f t="shared" si="84"/>
        <v>WRf</v>
      </c>
      <c r="C1370" s="1" t="str">
        <f t="shared" si="85"/>
        <v>CZ06</v>
      </c>
      <c r="D1370" s="1" t="str">
        <f t="shared" si="86"/>
        <v>v11</v>
      </c>
      <c r="E1370" s="1" t="str">
        <f t="shared" si="87"/>
        <v>WRf-CZ06-v11</v>
      </c>
      <c r="F1370" s="1">
        <v>14.851685</v>
      </c>
    </row>
    <row r="1371" spans="1:6" hidden="1" x14ac:dyDescent="0.35">
      <c r="A1371" s="1" t="s">
        <v>1933</v>
      </c>
      <c r="B1371" s="1" t="str">
        <f t="shared" si="84"/>
        <v>WRf</v>
      </c>
      <c r="C1371" s="1" t="str">
        <f t="shared" si="85"/>
        <v>CZ06</v>
      </c>
      <c r="D1371" s="1" t="str">
        <f t="shared" si="86"/>
        <v>v15</v>
      </c>
      <c r="E1371" s="1" t="str">
        <f t="shared" si="87"/>
        <v>WRf-CZ06-v15</v>
      </c>
      <c r="F1371" s="1">
        <v>14.103760833333334</v>
      </c>
    </row>
    <row r="1372" spans="1:6" hidden="1" x14ac:dyDescent="0.35">
      <c r="A1372" s="1" t="s">
        <v>1934</v>
      </c>
      <c r="B1372" s="1" t="str">
        <f t="shared" si="84"/>
        <v>WRf</v>
      </c>
      <c r="C1372" s="1" t="str">
        <f t="shared" si="85"/>
        <v>CZ07</v>
      </c>
      <c r="D1372" s="1" t="str">
        <f t="shared" si="86"/>
        <v>v03</v>
      </c>
      <c r="E1372" s="1" t="str">
        <f t="shared" si="87"/>
        <v>WRf-CZ07-v03</v>
      </c>
      <c r="F1372" s="1">
        <v>13.197170833333333</v>
      </c>
    </row>
    <row r="1373" spans="1:6" hidden="1" x14ac:dyDescent="0.35">
      <c r="A1373" s="1" t="s">
        <v>1935</v>
      </c>
      <c r="B1373" s="1" t="str">
        <f t="shared" si="84"/>
        <v>WRf</v>
      </c>
      <c r="C1373" s="1" t="str">
        <f t="shared" si="85"/>
        <v>CZ07</v>
      </c>
      <c r="D1373" s="1" t="str">
        <f t="shared" si="86"/>
        <v>v07</v>
      </c>
      <c r="E1373" s="1" t="str">
        <f t="shared" si="87"/>
        <v>WRf-CZ07-v07</v>
      </c>
      <c r="F1373" s="1">
        <v>13.197170833333333</v>
      </c>
    </row>
    <row r="1374" spans="1:6" hidden="1" x14ac:dyDescent="0.35">
      <c r="A1374" s="1" t="s">
        <v>1936</v>
      </c>
      <c r="B1374" s="1" t="str">
        <f t="shared" si="84"/>
        <v>WRf</v>
      </c>
      <c r="C1374" s="1" t="str">
        <f t="shared" si="85"/>
        <v>CZ07</v>
      </c>
      <c r="D1374" s="1" t="str">
        <f t="shared" si="86"/>
        <v>v11</v>
      </c>
      <c r="E1374" s="1" t="str">
        <f t="shared" si="87"/>
        <v>WRf-CZ07-v11</v>
      </c>
      <c r="F1374" s="1">
        <v>12.745916666666666</v>
      </c>
    </row>
    <row r="1375" spans="1:6" hidden="1" x14ac:dyDescent="0.35">
      <c r="A1375" s="1" t="s">
        <v>1937</v>
      </c>
      <c r="B1375" s="1" t="str">
        <f t="shared" si="84"/>
        <v>WRf</v>
      </c>
      <c r="C1375" s="1" t="str">
        <f t="shared" si="85"/>
        <v>CZ07</v>
      </c>
      <c r="D1375" s="1" t="str">
        <f t="shared" si="86"/>
        <v>v15</v>
      </c>
      <c r="E1375" s="1" t="str">
        <f t="shared" si="87"/>
        <v>WRf-CZ07-v15</v>
      </c>
      <c r="F1375" s="1">
        <v>12.047019166666665</v>
      </c>
    </row>
    <row r="1376" spans="1:6" hidden="1" x14ac:dyDescent="0.35">
      <c r="A1376" s="1" t="s">
        <v>1938</v>
      </c>
      <c r="B1376" s="1" t="str">
        <f t="shared" si="84"/>
        <v>WRf</v>
      </c>
      <c r="C1376" s="1" t="str">
        <f t="shared" si="85"/>
        <v>CZ08</v>
      </c>
      <c r="D1376" s="1" t="str">
        <f t="shared" si="86"/>
        <v>v03</v>
      </c>
      <c r="E1376" s="1" t="str">
        <f t="shared" si="87"/>
        <v>WRf-CZ08-v03</v>
      </c>
      <c r="F1376" s="1">
        <v>17.089559166666668</v>
      </c>
    </row>
    <row r="1377" spans="1:6" hidden="1" x14ac:dyDescent="0.35">
      <c r="A1377" s="1" t="s">
        <v>1939</v>
      </c>
      <c r="B1377" s="1" t="str">
        <f t="shared" si="84"/>
        <v>WRf</v>
      </c>
      <c r="C1377" s="1" t="str">
        <f t="shared" si="85"/>
        <v>CZ08</v>
      </c>
      <c r="D1377" s="1" t="str">
        <f t="shared" si="86"/>
        <v>v07</v>
      </c>
      <c r="E1377" s="1" t="str">
        <f t="shared" si="87"/>
        <v>WRf-CZ08-v07</v>
      </c>
      <c r="F1377" s="1">
        <v>17.089559166666668</v>
      </c>
    </row>
    <row r="1378" spans="1:6" hidden="1" x14ac:dyDescent="0.35">
      <c r="A1378" s="1" t="s">
        <v>1940</v>
      </c>
      <c r="B1378" s="1" t="str">
        <f t="shared" si="84"/>
        <v>WRf</v>
      </c>
      <c r="C1378" s="1" t="str">
        <f t="shared" si="85"/>
        <v>CZ08</v>
      </c>
      <c r="D1378" s="1" t="str">
        <f t="shared" si="86"/>
        <v>v11</v>
      </c>
      <c r="E1378" s="1" t="str">
        <f t="shared" si="87"/>
        <v>WRf-CZ08-v11</v>
      </c>
      <c r="F1378" s="1">
        <v>16.010127499999999</v>
      </c>
    </row>
    <row r="1379" spans="1:6" hidden="1" x14ac:dyDescent="0.35">
      <c r="A1379" s="1" t="s">
        <v>1941</v>
      </c>
      <c r="B1379" s="1" t="str">
        <f t="shared" si="84"/>
        <v>WRf</v>
      </c>
      <c r="C1379" s="1" t="str">
        <f t="shared" si="85"/>
        <v>CZ08</v>
      </c>
      <c r="D1379" s="1" t="str">
        <f t="shared" si="86"/>
        <v>v15</v>
      </c>
      <c r="E1379" s="1" t="str">
        <f t="shared" si="87"/>
        <v>WRf-CZ08-v15</v>
      </c>
      <c r="F1379" s="1">
        <v>15.197586666666664</v>
      </c>
    </row>
    <row r="1380" spans="1:6" hidden="1" x14ac:dyDescent="0.35">
      <c r="A1380" s="1" t="s">
        <v>1942</v>
      </c>
      <c r="B1380" s="1" t="str">
        <f t="shared" si="84"/>
        <v>WRf</v>
      </c>
      <c r="C1380" s="1" t="str">
        <f t="shared" si="85"/>
        <v>CZ09</v>
      </c>
      <c r="D1380" s="1" t="str">
        <f t="shared" si="86"/>
        <v>v03</v>
      </c>
      <c r="E1380" s="1" t="str">
        <f t="shared" si="87"/>
        <v>WRf-CZ09-v03</v>
      </c>
      <c r="F1380" s="1">
        <v>18.427786666666666</v>
      </c>
    </row>
    <row r="1381" spans="1:6" hidden="1" x14ac:dyDescent="0.35">
      <c r="A1381" s="1" t="s">
        <v>1943</v>
      </c>
      <c r="B1381" s="1" t="str">
        <f t="shared" si="84"/>
        <v>WRf</v>
      </c>
      <c r="C1381" s="1" t="str">
        <f t="shared" si="85"/>
        <v>CZ09</v>
      </c>
      <c r="D1381" s="1" t="str">
        <f t="shared" si="86"/>
        <v>v07</v>
      </c>
      <c r="E1381" s="1" t="str">
        <f t="shared" si="87"/>
        <v>WRf-CZ09-v07</v>
      </c>
      <c r="F1381" s="1">
        <v>18.427786666666666</v>
      </c>
    </row>
    <row r="1382" spans="1:6" hidden="1" x14ac:dyDescent="0.35">
      <c r="A1382" s="1" t="s">
        <v>1944</v>
      </c>
      <c r="B1382" s="1" t="str">
        <f t="shared" si="84"/>
        <v>WRf</v>
      </c>
      <c r="C1382" s="1" t="str">
        <f t="shared" si="85"/>
        <v>CZ09</v>
      </c>
      <c r="D1382" s="1" t="str">
        <f t="shared" si="86"/>
        <v>v11</v>
      </c>
      <c r="E1382" s="1" t="str">
        <f t="shared" si="87"/>
        <v>WRf-CZ09-v11</v>
      </c>
      <c r="F1382" s="1">
        <v>16.352640833333332</v>
      </c>
    </row>
    <row r="1383" spans="1:6" hidden="1" x14ac:dyDescent="0.35">
      <c r="A1383" s="1" t="s">
        <v>1945</v>
      </c>
      <c r="B1383" s="1" t="str">
        <f t="shared" si="84"/>
        <v>WRf</v>
      </c>
      <c r="C1383" s="1" t="str">
        <f t="shared" si="85"/>
        <v>CZ09</v>
      </c>
      <c r="D1383" s="1" t="str">
        <f t="shared" si="86"/>
        <v>v15</v>
      </c>
      <c r="E1383" s="1" t="str">
        <f t="shared" si="87"/>
        <v>WRf-CZ09-v15</v>
      </c>
      <c r="F1383" s="1">
        <v>15.50882</v>
      </c>
    </row>
    <row r="1384" spans="1:6" hidden="1" x14ac:dyDescent="0.35">
      <c r="A1384" s="1" t="s">
        <v>1946</v>
      </c>
      <c r="B1384" s="1" t="str">
        <f t="shared" si="84"/>
        <v>WRf</v>
      </c>
      <c r="C1384" s="1" t="str">
        <f t="shared" si="85"/>
        <v>CZ10</v>
      </c>
      <c r="D1384" s="1" t="str">
        <f t="shared" si="86"/>
        <v>v03</v>
      </c>
      <c r="E1384" s="1" t="str">
        <f t="shared" si="87"/>
        <v>WRf-CZ10-v03</v>
      </c>
      <c r="F1384" s="1">
        <v>15.494431666666665</v>
      </c>
    </row>
    <row r="1385" spans="1:6" hidden="1" x14ac:dyDescent="0.35">
      <c r="A1385" s="1" t="s">
        <v>1947</v>
      </c>
      <c r="B1385" s="1" t="str">
        <f t="shared" si="84"/>
        <v>WRf</v>
      </c>
      <c r="C1385" s="1" t="str">
        <f t="shared" si="85"/>
        <v>CZ10</v>
      </c>
      <c r="D1385" s="1" t="str">
        <f t="shared" si="86"/>
        <v>v07</v>
      </c>
      <c r="E1385" s="1" t="str">
        <f t="shared" si="87"/>
        <v>WRf-CZ10-v07</v>
      </c>
      <c r="F1385" s="1">
        <v>15.208361666666667</v>
      </c>
    </row>
    <row r="1386" spans="1:6" hidden="1" x14ac:dyDescent="0.35">
      <c r="A1386" s="1" t="s">
        <v>1948</v>
      </c>
      <c r="B1386" s="1" t="str">
        <f t="shared" si="84"/>
        <v>WRf</v>
      </c>
      <c r="C1386" s="1" t="str">
        <f t="shared" si="85"/>
        <v>CZ10</v>
      </c>
      <c r="D1386" s="1" t="str">
        <f t="shared" si="86"/>
        <v>v11</v>
      </c>
      <c r="E1386" s="1" t="str">
        <f t="shared" si="87"/>
        <v>WRf-CZ10-v11</v>
      </c>
      <c r="F1386" s="1">
        <v>15.082184166666666</v>
      </c>
    </row>
    <row r="1387" spans="1:6" hidden="1" x14ac:dyDescent="0.35">
      <c r="A1387" s="1" t="s">
        <v>1949</v>
      </c>
      <c r="B1387" s="1" t="str">
        <f t="shared" si="84"/>
        <v>WRf</v>
      </c>
      <c r="C1387" s="1" t="str">
        <f t="shared" si="85"/>
        <v>CZ10</v>
      </c>
      <c r="D1387" s="1" t="str">
        <f t="shared" si="86"/>
        <v>v15</v>
      </c>
      <c r="E1387" s="1" t="str">
        <f t="shared" si="87"/>
        <v>WRf-CZ10-v15</v>
      </c>
      <c r="F1387" s="1">
        <v>13.670780833333334</v>
      </c>
    </row>
    <row r="1388" spans="1:6" hidden="1" x14ac:dyDescent="0.35">
      <c r="A1388" s="1" t="s">
        <v>1950</v>
      </c>
      <c r="B1388" s="1" t="str">
        <f t="shared" si="84"/>
        <v>WRf</v>
      </c>
      <c r="C1388" s="1" t="str">
        <f t="shared" si="85"/>
        <v>CZ11</v>
      </c>
      <c r="D1388" s="1" t="str">
        <f t="shared" si="86"/>
        <v>v03</v>
      </c>
      <c r="E1388" s="1" t="str">
        <f t="shared" si="87"/>
        <v>WRf-CZ11-v03</v>
      </c>
      <c r="F1388" s="1">
        <v>16.858034999999997</v>
      </c>
    </row>
    <row r="1389" spans="1:6" hidden="1" x14ac:dyDescent="0.35">
      <c r="A1389" s="1" t="s">
        <v>1951</v>
      </c>
      <c r="B1389" s="1" t="str">
        <f t="shared" si="84"/>
        <v>WRf</v>
      </c>
      <c r="C1389" s="1" t="str">
        <f t="shared" si="85"/>
        <v>CZ11</v>
      </c>
      <c r="D1389" s="1" t="str">
        <f t="shared" si="86"/>
        <v>v07</v>
      </c>
      <c r="E1389" s="1" t="str">
        <f t="shared" si="87"/>
        <v>WRf-CZ11-v07</v>
      </c>
      <c r="F1389" s="1">
        <v>16.956097499999998</v>
      </c>
    </row>
    <row r="1390" spans="1:6" hidden="1" x14ac:dyDescent="0.35">
      <c r="A1390" s="1" t="s">
        <v>1952</v>
      </c>
      <c r="B1390" s="1" t="str">
        <f t="shared" si="84"/>
        <v>WRf</v>
      </c>
      <c r="C1390" s="1" t="str">
        <f t="shared" si="85"/>
        <v>CZ11</v>
      </c>
      <c r="D1390" s="1" t="str">
        <f t="shared" si="86"/>
        <v>v11</v>
      </c>
      <c r="E1390" s="1" t="str">
        <f t="shared" si="87"/>
        <v>WRf-CZ11-v11</v>
      </c>
      <c r="F1390" s="1">
        <v>15.4404875</v>
      </c>
    </row>
    <row r="1391" spans="1:6" hidden="1" x14ac:dyDescent="0.35">
      <c r="A1391" s="1" t="s">
        <v>1953</v>
      </c>
      <c r="B1391" s="1" t="str">
        <f t="shared" si="84"/>
        <v>WRf</v>
      </c>
      <c r="C1391" s="1" t="str">
        <f t="shared" si="85"/>
        <v>CZ11</v>
      </c>
      <c r="D1391" s="1" t="str">
        <f t="shared" si="86"/>
        <v>v15</v>
      </c>
      <c r="E1391" s="1" t="str">
        <f t="shared" si="87"/>
        <v>WRf-CZ11-v15</v>
      </c>
      <c r="F1391" s="1">
        <v>14.935703333333333</v>
      </c>
    </row>
    <row r="1392" spans="1:6" hidden="1" x14ac:dyDescent="0.35">
      <c r="A1392" s="1" t="s">
        <v>1954</v>
      </c>
      <c r="B1392" s="1" t="str">
        <f t="shared" si="84"/>
        <v>WRf</v>
      </c>
      <c r="C1392" s="1" t="str">
        <f t="shared" si="85"/>
        <v>CZ12</v>
      </c>
      <c r="D1392" s="1" t="str">
        <f t="shared" si="86"/>
        <v>v03</v>
      </c>
      <c r="E1392" s="1" t="str">
        <f t="shared" si="87"/>
        <v>WRf-CZ12-v03</v>
      </c>
      <c r="F1392" s="1">
        <v>17.343904999999999</v>
      </c>
    </row>
    <row r="1393" spans="1:6" hidden="1" x14ac:dyDescent="0.35">
      <c r="A1393" s="1" t="s">
        <v>1955</v>
      </c>
      <c r="B1393" s="1" t="str">
        <f t="shared" si="84"/>
        <v>WRf</v>
      </c>
      <c r="C1393" s="1" t="str">
        <f t="shared" si="85"/>
        <v>CZ12</v>
      </c>
      <c r="D1393" s="1" t="str">
        <f t="shared" si="86"/>
        <v>v07</v>
      </c>
      <c r="E1393" s="1" t="str">
        <f t="shared" si="87"/>
        <v>WRf-CZ12-v07</v>
      </c>
      <c r="F1393" s="1">
        <v>17.685874999999999</v>
      </c>
    </row>
    <row r="1394" spans="1:6" hidden="1" x14ac:dyDescent="0.35">
      <c r="A1394" s="1" t="s">
        <v>1956</v>
      </c>
      <c r="B1394" s="1" t="str">
        <f t="shared" si="84"/>
        <v>WRf</v>
      </c>
      <c r="C1394" s="1" t="str">
        <f t="shared" si="85"/>
        <v>CZ12</v>
      </c>
      <c r="D1394" s="1" t="str">
        <f t="shared" si="86"/>
        <v>v11</v>
      </c>
      <c r="E1394" s="1" t="str">
        <f t="shared" si="87"/>
        <v>WRf-CZ12-v11</v>
      </c>
      <c r="F1394" s="1">
        <v>15.928001666666669</v>
      </c>
    </row>
    <row r="1395" spans="1:6" hidden="1" x14ac:dyDescent="0.35">
      <c r="A1395" s="1" t="s">
        <v>1957</v>
      </c>
      <c r="B1395" s="1" t="str">
        <f t="shared" si="84"/>
        <v>WRf</v>
      </c>
      <c r="C1395" s="1" t="str">
        <f t="shared" si="85"/>
        <v>CZ12</v>
      </c>
      <c r="D1395" s="1" t="str">
        <f t="shared" si="86"/>
        <v>v15</v>
      </c>
      <c r="E1395" s="1" t="str">
        <f t="shared" si="87"/>
        <v>WRf-CZ12-v15</v>
      </c>
      <c r="F1395" s="1">
        <v>15.451095833333333</v>
      </c>
    </row>
    <row r="1396" spans="1:6" hidden="1" x14ac:dyDescent="0.35">
      <c r="A1396" s="1" t="s">
        <v>1958</v>
      </c>
      <c r="B1396" s="1" t="str">
        <f t="shared" si="84"/>
        <v>WRf</v>
      </c>
      <c r="C1396" s="1" t="str">
        <f t="shared" si="85"/>
        <v>CZ13</v>
      </c>
      <c r="D1396" s="1" t="str">
        <f t="shared" si="86"/>
        <v>v03</v>
      </c>
      <c r="E1396" s="1" t="str">
        <f t="shared" si="87"/>
        <v>WRf-CZ13-v03</v>
      </c>
      <c r="F1396" s="1">
        <v>17.256418333333336</v>
      </c>
    </row>
    <row r="1397" spans="1:6" hidden="1" x14ac:dyDescent="0.35">
      <c r="A1397" s="1" t="s">
        <v>1959</v>
      </c>
      <c r="B1397" s="1" t="str">
        <f t="shared" si="84"/>
        <v>WRf</v>
      </c>
      <c r="C1397" s="1" t="str">
        <f t="shared" si="85"/>
        <v>CZ13</v>
      </c>
      <c r="D1397" s="1" t="str">
        <f t="shared" si="86"/>
        <v>v07</v>
      </c>
      <c r="E1397" s="1" t="str">
        <f t="shared" si="87"/>
        <v>WRf-CZ13-v07</v>
      </c>
      <c r="F1397" s="1">
        <v>16.965061666666667</v>
      </c>
    </row>
    <row r="1398" spans="1:6" hidden="1" x14ac:dyDescent="0.35">
      <c r="A1398" s="1" t="s">
        <v>1960</v>
      </c>
      <c r="B1398" s="1" t="str">
        <f t="shared" si="84"/>
        <v>WRf</v>
      </c>
      <c r="C1398" s="1" t="str">
        <f t="shared" si="85"/>
        <v>CZ13</v>
      </c>
      <c r="D1398" s="1" t="str">
        <f t="shared" si="86"/>
        <v>v11</v>
      </c>
      <c r="E1398" s="1" t="str">
        <f t="shared" si="87"/>
        <v>WRf-CZ13-v11</v>
      </c>
      <c r="F1398" s="1">
        <v>16.953367499999999</v>
      </c>
    </row>
    <row r="1399" spans="1:6" hidden="1" x14ac:dyDescent="0.35">
      <c r="A1399" s="1" t="s">
        <v>1961</v>
      </c>
      <c r="B1399" s="1" t="str">
        <f t="shared" si="84"/>
        <v>WRf</v>
      </c>
      <c r="C1399" s="1" t="str">
        <f t="shared" si="85"/>
        <v>CZ13</v>
      </c>
      <c r="D1399" s="1" t="str">
        <f t="shared" si="86"/>
        <v>v15</v>
      </c>
      <c r="E1399" s="1" t="str">
        <f t="shared" si="87"/>
        <v>WRf-CZ13-v15</v>
      </c>
      <c r="F1399" s="1">
        <v>16.445192500000001</v>
      </c>
    </row>
    <row r="1400" spans="1:6" hidden="1" x14ac:dyDescent="0.35">
      <c r="A1400" s="1" t="s">
        <v>1962</v>
      </c>
      <c r="B1400" s="1" t="str">
        <f t="shared" si="84"/>
        <v>WRf</v>
      </c>
      <c r="C1400" s="1" t="str">
        <f t="shared" si="85"/>
        <v>CZ14</v>
      </c>
      <c r="D1400" s="1" t="str">
        <f t="shared" si="86"/>
        <v>v03</v>
      </c>
      <c r="E1400" s="1" t="str">
        <f t="shared" si="87"/>
        <v>WRf-CZ14-v03</v>
      </c>
      <c r="F1400" s="1">
        <v>15.200995833333334</v>
      </c>
    </row>
    <row r="1401" spans="1:6" hidden="1" x14ac:dyDescent="0.35">
      <c r="A1401" s="1" t="s">
        <v>1963</v>
      </c>
      <c r="B1401" s="1" t="str">
        <f t="shared" si="84"/>
        <v>WRf</v>
      </c>
      <c r="C1401" s="1" t="str">
        <f t="shared" si="85"/>
        <v>CZ14</v>
      </c>
      <c r="D1401" s="1" t="str">
        <f t="shared" si="86"/>
        <v>v07</v>
      </c>
      <c r="E1401" s="1" t="str">
        <f t="shared" si="87"/>
        <v>WRf-CZ14-v07</v>
      </c>
      <c r="F1401" s="1">
        <v>14.926808333333334</v>
      </c>
    </row>
    <row r="1402" spans="1:6" hidden="1" x14ac:dyDescent="0.35">
      <c r="A1402" s="1" t="s">
        <v>1964</v>
      </c>
      <c r="B1402" s="1" t="str">
        <f t="shared" si="84"/>
        <v>WRf</v>
      </c>
      <c r="C1402" s="1" t="str">
        <f t="shared" si="85"/>
        <v>CZ14</v>
      </c>
      <c r="D1402" s="1" t="str">
        <f t="shared" si="86"/>
        <v>v11</v>
      </c>
      <c r="E1402" s="1" t="str">
        <f t="shared" si="87"/>
        <v>WRf-CZ14-v11</v>
      </c>
      <c r="F1402" s="1">
        <v>13.971215833333334</v>
      </c>
    </row>
    <row r="1403" spans="1:6" hidden="1" x14ac:dyDescent="0.35">
      <c r="A1403" s="1" t="s">
        <v>1965</v>
      </c>
      <c r="B1403" s="1" t="str">
        <f t="shared" si="84"/>
        <v>WRf</v>
      </c>
      <c r="C1403" s="1" t="str">
        <f t="shared" si="85"/>
        <v>CZ14</v>
      </c>
      <c r="D1403" s="1" t="str">
        <f t="shared" si="86"/>
        <v>v15</v>
      </c>
      <c r="E1403" s="1" t="str">
        <f t="shared" si="87"/>
        <v>WRf-CZ14-v15</v>
      </c>
      <c r="F1403" s="1">
        <v>13.502844166666668</v>
      </c>
    </row>
    <row r="1404" spans="1:6" hidden="1" x14ac:dyDescent="0.35">
      <c r="A1404" s="1" t="s">
        <v>1966</v>
      </c>
      <c r="B1404" s="1" t="str">
        <f t="shared" si="84"/>
        <v>WRf</v>
      </c>
      <c r="C1404" s="1" t="str">
        <f t="shared" si="85"/>
        <v>CZ15</v>
      </c>
      <c r="D1404" s="1" t="str">
        <f t="shared" si="86"/>
        <v>v03</v>
      </c>
      <c r="E1404" s="1" t="str">
        <f t="shared" si="87"/>
        <v>WRf-CZ15-v03</v>
      </c>
      <c r="F1404" s="1">
        <v>17.564100833333335</v>
      </c>
    </row>
    <row r="1405" spans="1:6" hidden="1" x14ac:dyDescent="0.35">
      <c r="A1405" s="1" t="s">
        <v>1967</v>
      </c>
      <c r="B1405" s="1" t="str">
        <f t="shared" si="84"/>
        <v>WRf</v>
      </c>
      <c r="C1405" s="1" t="str">
        <f t="shared" si="85"/>
        <v>CZ15</v>
      </c>
      <c r="D1405" s="1" t="str">
        <f t="shared" si="86"/>
        <v>v07</v>
      </c>
      <c r="E1405" s="1" t="str">
        <f t="shared" si="87"/>
        <v>WRf-CZ15-v07</v>
      </c>
      <c r="F1405" s="1">
        <v>17.840733333333336</v>
      </c>
    </row>
    <row r="1406" spans="1:6" hidden="1" x14ac:dyDescent="0.35">
      <c r="A1406" s="1" t="s">
        <v>1968</v>
      </c>
      <c r="B1406" s="1" t="str">
        <f t="shared" si="84"/>
        <v>WRf</v>
      </c>
      <c r="C1406" s="1" t="str">
        <f t="shared" si="85"/>
        <v>CZ15</v>
      </c>
      <c r="D1406" s="1" t="str">
        <f t="shared" si="86"/>
        <v>v11</v>
      </c>
      <c r="E1406" s="1" t="str">
        <f t="shared" si="87"/>
        <v>WRf-CZ15-v11</v>
      </c>
      <c r="F1406" s="1">
        <v>20.374207500000001</v>
      </c>
    </row>
    <row r="1407" spans="1:6" hidden="1" x14ac:dyDescent="0.35">
      <c r="A1407" s="1" t="s">
        <v>1969</v>
      </c>
      <c r="B1407" s="1" t="str">
        <f t="shared" si="84"/>
        <v>WRf</v>
      </c>
      <c r="C1407" s="1" t="str">
        <f t="shared" si="85"/>
        <v>CZ15</v>
      </c>
      <c r="D1407" s="1" t="str">
        <f t="shared" si="86"/>
        <v>v15</v>
      </c>
      <c r="E1407" s="1" t="str">
        <f t="shared" si="87"/>
        <v>WRf-CZ15-v15</v>
      </c>
      <c r="F1407" s="1">
        <v>19.787230000000001</v>
      </c>
    </row>
    <row r="1408" spans="1:6" hidden="1" x14ac:dyDescent="0.35">
      <c r="A1408" s="1" t="s">
        <v>1970</v>
      </c>
      <c r="B1408" s="1" t="str">
        <f t="shared" si="84"/>
        <v>WRf</v>
      </c>
      <c r="C1408" s="1" t="str">
        <f t="shared" si="85"/>
        <v>CZ16</v>
      </c>
      <c r="D1408" s="1" t="str">
        <f t="shared" si="86"/>
        <v>v03</v>
      </c>
      <c r="E1408" s="1" t="str">
        <f t="shared" si="87"/>
        <v>WRf-CZ16-v03</v>
      </c>
      <c r="F1408" s="1">
        <v>11.594129166666665</v>
      </c>
    </row>
    <row r="1409" spans="1:6" hidden="1" x14ac:dyDescent="0.35">
      <c r="A1409" s="1" t="s">
        <v>1971</v>
      </c>
      <c r="B1409" s="1" t="str">
        <f t="shared" si="84"/>
        <v>WRf</v>
      </c>
      <c r="C1409" s="1" t="str">
        <f t="shared" si="85"/>
        <v>CZ16</v>
      </c>
      <c r="D1409" s="1" t="str">
        <f t="shared" si="86"/>
        <v>v07</v>
      </c>
      <c r="E1409" s="1" t="str">
        <f t="shared" si="87"/>
        <v>WRf-CZ16-v07</v>
      </c>
      <c r="F1409" s="1">
        <v>11.3726375</v>
      </c>
    </row>
    <row r="1410" spans="1:6" hidden="1" x14ac:dyDescent="0.35">
      <c r="A1410" s="1" t="s">
        <v>1972</v>
      </c>
      <c r="B1410" s="1" t="str">
        <f t="shared" si="84"/>
        <v>WRf</v>
      </c>
      <c r="C1410" s="1" t="str">
        <f t="shared" si="85"/>
        <v>CZ16</v>
      </c>
      <c r="D1410" s="1" t="str">
        <f t="shared" si="86"/>
        <v>v11</v>
      </c>
      <c r="E1410" s="1" t="str">
        <f t="shared" si="87"/>
        <v>WRf-CZ16-v11</v>
      </c>
      <c r="F1410" s="1">
        <v>10.671210833333333</v>
      </c>
    </row>
    <row r="1411" spans="1:6" hidden="1" x14ac:dyDescent="0.35">
      <c r="A1411" s="1" t="s">
        <v>1973</v>
      </c>
      <c r="B1411" s="1" t="str">
        <f t="shared" si="84"/>
        <v>WRf</v>
      </c>
      <c r="C1411" s="1" t="str">
        <f t="shared" si="85"/>
        <v>CZ16</v>
      </c>
      <c r="D1411" s="1" t="str">
        <f t="shared" si="86"/>
        <v>v15</v>
      </c>
      <c r="E1411" s="1" t="str">
        <f t="shared" si="87"/>
        <v>WRf-CZ16-v15</v>
      </c>
      <c r="F1411" s="1">
        <v>10.299725</v>
      </c>
    </row>
  </sheetData>
  <autoFilter ref="B3:F1411" xr:uid="{59D1CBA4-3833-4C67-A9FE-8794A221229F}">
    <filterColumn colId="0">
      <filters>
        <filter val="OfL"/>
      </filters>
    </filterColumn>
    <filterColumn colId="1">
      <filters>
        <filter val="CZ15"/>
      </filters>
    </filterColumn>
    <filterColumn colId="2">
      <filters>
        <filter val="v11"/>
      </filters>
    </filterColumn>
  </autoFilter>
  <pageMargins left="0.7" right="0.7" top="0.75" bottom="0.75" header="0.3" footer="0.3"/>
  <pageSetup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A6B47A-C9AA-41C1-B3B5-84987A30A111}">
  <sheetPr codeName="Sheet7"/>
  <dimension ref="B2:S403"/>
  <sheetViews>
    <sheetView workbookViewId="0"/>
  </sheetViews>
  <sheetFormatPr defaultRowHeight="14.5" x14ac:dyDescent="0.35"/>
  <cols>
    <col min="6" max="6" width="15.36328125" bestFit="1" customWidth="1"/>
    <col min="7" max="9" width="6.1796875" bestFit="1" customWidth="1"/>
  </cols>
  <sheetData>
    <row r="2" spans="2:19" x14ac:dyDescent="0.35">
      <c r="G2" s="3" t="s">
        <v>557</v>
      </c>
      <c r="H2" s="3" t="s">
        <v>558</v>
      </c>
      <c r="I2" s="3" t="s">
        <v>559</v>
      </c>
      <c r="J2" s="3" t="s">
        <v>560</v>
      </c>
      <c r="K2" s="3" t="s">
        <v>561</v>
      </c>
      <c r="L2" s="3" t="s">
        <v>562</v>
      </c>
      <c r="M2" s="3" t="s">
        <v>563</v>
      </c>
      <c r="R2" s="7" t="s">
        <v>70</v>
      </c>
      <c r="S2" s="7" t="s">
        <v>78</v>
      </c>
    </row>
    <row r="3" spans="2:19" x14ac:dyDescent="0.35">
      <c r="B3" s="3" t="s">
        <v>77</v>
      </c>
      <c r="C3" s="4" t="s">
        <v>68</v>
      </c>
      <c r="D3" s="3" t="s">
        <v>69</v>
      </c>
      <c r="E3" s="3" t="s">
        <v>78</v>
      </c>
      <c r="F3" s="3" t="s">
        <v>74</v>
      </c>
      <c r="G3" s="3" t="s">
        <v>73</v>
      </c>
      <c r="H3" s="3" t="s">
        <v>121</v>
      </c>
      <c r="I3" s="3" t="s">
        <v>122</v>
      </c>
      <c r="J3" s="3" t="s">
        <v>123</v>
      </c>
      <c r="K3" s="3" t="s">
        <v>124</v>
      </c>
      <c r="L3" s="3" t="s">
        <v>125</v>
      </c>
      <c r="M3" s="3" t="s">
        <v>126</v>
      </c>
      <c r="R3" s="12" t="s">
        <v>73</v>
      </c>
      <c r="S3" s="1" t="s">
        <v>80</v>
      </c>
    </row>
    <row r="4" spans="2:19" x14ac:dyDescent="0.35">
      <c r="B4" s="5" t="s">
        <v>79</v>
      </c>
      <c r="C4" s="5" t="s">
        <v>148</v>
      </c>
      <c r="D4" s="5" t="s">
        <v>72</v>
      </c>
      <c r="E4" s="5" t="s">
        <v>81</v>
      </c>
      <c r="F4" s="5" t="s">
        <v>149</v>
      </c>
      <c r="G4" s="6">
        <v>0</v>
      </c>
      <c r="H4" s="6">
        <v>0</v>
      </c>
      <c r="I4" s="6">
        <v>0</v>
      </c>
      <c r="J4" s="6">
        <v>0.42514970059880236</v>
      </c>
      <c r="K4" s="6">
        <v>0.20958083832335331</v>
      </c>
      <c r="L4" s="6">
        <v>0.20958083832335331</v>
      </c>
      <c r="M4" s="6">
        <v>0.155688622754491</v>
      </c>
      <c r="R4" s="12" t="s">
        <v>121</v>
      </c>
      <c r="S4" s="1" t="s">
        <v>80</v>
      </c>
    </row>
    <row r="5" spans="2:19" x14ac:dyDescent="0.35">
      <c r="B5" s="5" t="s">
        <v>79</v>
      </c>
      <c r="C5" s="5" t="s">
        <v>148</v>
      </c>
      <c r="D5" s="5" t="s">
        <v>83</v>
      </c>
      <c r="E5" s="5" t="s">
        <v>81</v>
      </c>
      <c r="F5" s="5" t="s">
        <v>150</v>
      </c>
      <c r="G5" s="6">
        <v>0</v>
      </c>
      <c r="H5" s="6">
        <v>0</v>
      </c>
      <c r="I5" s="6">
        <v>0</v>
      </c>
      <c r="J5" s="6">
        <v>0.44652206432311142</v>
      </c>
      <c r="K5" s="6">
        <v>0.20119670905011222</v>
      </c>
      <c r="L5" s="6">
        <v>0.20119670905011222</v>
      </c>
      <c r="M5" s="6">
        <v>0.15108451757666419</v>
      </c>
      <c r="R5" s="12" t="s">
        <v>122</v>
      </c>
      <c r="S5" s="1" t="s">
        <v>80</v>
      </c>
    </row>
    <row r="6" spans="2:19" x14ac:dyDescent="0.35">
      <c r="B6" s="5" t="s">
        <v>79</v>
      </c>
      <c r="C6" s="5" t="s">
        <v>148</v>
      </c>
      <c r="D6" s="5" t="s">
        <v>85</v>
      </c>
      <c r="E6" s="5" t="s">
        <v>81</v>
      </c>
      <c r="F6" s="5" t="s">
        <v>151</v>
      </c>
      <c r="G6" s="6">
        <v>0</v>
      </c>
      <c r="H6" s="6">
        <v>0</v>
      </c>
      <c r="I6" s="6">
        <v>0</v>
      </c>
      <c r="J6" s="6">
        <v>0.51320243737305349</v>
      </c>
      <c r="K6" s="6">
        <v>0.17704807041299933</v>
      </c>
      <c r="L6" s="6">
        <v>0.17704807041299933</v>
      </c>
      <c r="M6" s="6">
        <v>0.13270142180094788</v>
      </c>
      <c r="R6" s="12" t="s">
        <v>123</v>
      </c>
      <c r="S6" s="1" t="s">
        <v>81</v>
      </c>
    </row>
    <row r="7" spans="2:19" x14ac:dyDescent="0.35">
      <c r="B7" s="5" t="s">
        <v>79</v>
      </c>
      <c r="C7" s="5" t="s">
        <v>148</v>
      </c>
      <c r="D7" s="5" t="s">
        <v>87</v>
      </c>
      <c r="E7" s="5" t="s">
        <v>81</v>
      </c>
      <c r="F7" s="5" t="s">
        <v>152</v>
      </c>
      <c r="G7" s="6">
        <v>0</v>
      </c>
      <c r="H7" s="6">
        <v>0</v>
      </c>
      <c r="I7" s="6">
        <v>0</v>
      </c>
      <c r="J7" s="6">
        <v>0.41726618705035973</v>
      </c>
      <c r="K7" s="6">
        <v>0.21183053557154277</v>
      </c>
      <c r="L7" s="6">
        <v>0.21183053557154277</v>
      </c>
      <c r="M7" s="6">
        <v>0.15907274180655476</v>
      </c>
      <c r="R7" s="12" t="s">
        <v>124</v>
      </c>
      <c r="S7" s="1" t="s">
        <v>81</v>
      </c>
    </row>
    <row r="8" spans="2:19" x14ac:dyDescent="0.35">
      <c r="B8" s="5" t="s">
        <v>79</v>
      </c>
      <c r="C8" s="5" t="s">
        <v>148</v>
      </c>
      <c r="D8" s="5" t="s">
        <v>89</v>
      </c>
      <c r="E8" s="5" t="s">
        <v>81</v>
      </c>
      <c r="F8" s="5" t="s">
        <v>153</v>
      </c>
      <c r="G8" s="6">
        <v>0</v>
      </c>
      <c r="H8" s="6">
        <v>0</v>
      </c>
      <c r="I8" s="6">
        <v>0</v>
      </c>
      <c r="J8" s="6">
        <v>0.40365448504983376</v>
      </c>
      <c r="K8" s="6">
        <v>0.21760797342192689</v>
      </c>
      <c r="L8" s="6">
        <v>0.21760797342192689</v>
      </c>
      <c r="M8" s="6">
        <v>0.16112956810631227</v>
      </c>
      <c r="R8" s="12" t="s">
        <v>125</v>
      </c>
      <c r="S8" s="1" t="s">
        <v>81</v>
      </c>
    </row>
    <row r="9" spans="2:19" x14ac:dyDescent="0.35">
      <c r="B9" s="5" t="s">
        <v>79</v>
      </c>
      <c r="C9" s="5" t="s">
        <v>148</v>
      </c>
      <c r="D9" s="5" t="s">
        <v>91</v>
      </c>
      <c r="E9" s="5" t="s">
        <v>81</v>
      </c>
      <c r="F9" s="5" t="s">
        <v>154</v>
      </c>
      <c r="G9" s="6">
        <v>0</v>
      </c>
      <c r="H9" s="6">
        <v>0</v>
      </c>
      <c r="I9" s="6">
        <v>0</v>
      </c>
      <c r="J9" s="6">
        <v>0.36684602343922751</v>
      </c>
      <c r="K9" s="6">
        <v>0.23026461266307952</v>
      </c>
      <c r="L9" s="6">
        <v>0.23026461266307952</v>
      </c>
      <c r="M9" s="6">
        <v>0.1726247512346134</v>
      </c>
      <c r="R9" s="12" t="s">
        <v>126</v>
      </c>
      <c r="S9" s="1" t="s">
        <v>81</v>
      </c>
    </row>
    <row r="10" spans="2:19" x14ac:dyDescent="0.35">
      <c r="B10" s="5" t="s">
        <v>79</v>
      </c>
      <c r="C10" s="5" t="s">
        <v>148</v>
      </c>
      <c r="D10" s="5" t="s">
        <v>93</v>
      </c>
      <c r="E10" s="5" t="s">
        <v>81</v>
      </c>
      <c r="F10" s="5" t="s">
        <v>155</v>
      </c>
      <c r="G10" s="6">
        <v>0</v>
      </c>
      <c r="H10" s="6">
        <v>0</v>
      </c>
      <c r="I10" s="6">
        <v>0</v>
      </c>
      <c r="J10" s="6">
        <v>0.38128078817733996</v>
      </c>
      <c r="K10" s="6">
        <v>0.22502463054187194</v>
      </c>
      <c r="L10" s="6">
        <v>0.22502463054187194</v>
      </c>
      <c r="M10" s="6">
        <v>0.16866995073891627</v>
      </c>
    </row>
    <row r="11" spans="2:19" x14ac:dyDescent="0.35">
      <c r="B11" s="5" t="s">
        <v>79</v>
      </c>
      <c r="C11" s="5" t="s">
        <v>148</v>
      </c>
      <c r="D11" s="5" t="s">
        <v>95</v>
      </c>
      <c r="E11" s="5" t="s">
        <v>81</v>
      </c>
      <c r="F11" s="5" t="s">
        <v>156</v>
      </c>
      <c r="G11" s="6">
        <v>0</v>
      </c>
      <c r="H11" s="6">
        <v>0</v>
      </c>
      <c r="I11" s="6">
        <v>0</v>
      </c>
      <c r="J11" s="6">
        <v>0.36845809662661494</v>
      </c>
      <c r="K11" s="6">
        <v>0.22965160122668538</v>
      </c>
      <c r="L11" s="6">
        <v>0.22965160122668538</v>
      </c>
      <c r="M11" s="6">
        <v>0.17223870092001406</v>
      </c>
    </row>
    <row r="12" spans="2:19" x14ac:dyDescent="0.35">
      <c r="B12" s="5" t="s">
        <v>79</v>
      </c>
      <c r="C12" s="5" t="s">
        <v>148</v>
      </c>
      <c r="D12" s="5" t="s">
        <v>97</v>
      </c>
      <c r="E12" s="5" t="s">
        <v>81</v>
      </c>
      <c r="F12" s="5" t="s">
        <v>157</v>
      </c>
      <c r="G12" s="6">
        <v>0</v>
      </c>
      <c r="H12" s="6">
        <v>0</v>
      </c>
      <c r="I12" s="6">
        <v>0</v>
      </c>
      <c r="J12" s="6">
        <v>0.39032620922384698</v>
      </c>
      <c r="K12" s="6">
        <v>0.22167229096362953</v>
      </c>
      <c r="L12" s="6">
        <v>0.22167229096362953</v>
      </c>
      <c r="M12" s="6">
        <v>0.16632920884889388</v>
      </c>
    </row>
    <row r="13" spans="2:19" x14ac:dyDescent="0.35">
      <c r="B13" s="5" t="s">
        <v>79</v>
      </c>
      <c r="C13" s="5" t="s">
        <v>148</v>
      </c>
      <c r="D13" s="5" t="s">
        <v>99</v>
      </c>
      <c r="E13" s="5" t="s">
        <v>81</v>
      </c>
      <c r="F13" s="5" t="s">
        <v>158</v>
      </c>
      <c r="G13" s="6">
        <v>0</v>
      </c>
      <c r="H13" s="6">
        <v>0</v>
      </c>
      <c r="I13" s="6">
        <v>0</v>
      </c>
      <c r="J13" s="6">
        <v>0.39436523169728549</v>
      </c>
      <c r="K13" s="6">
        <v>0.22021524540718401</v>
      </c>
      <c r="L13" s="6">
        <v>0.22021524540718401</v>
      </c>
      <c r="M13" s="6">
        <v>0.1652042774883466</v>
      </c>
    </row>
    <row r="14" spans="2:19" x14ac:dyDescent="0.35">
      <c r="B14" s="5" t="s">
        <v>79</v>
      </c>
      <c r="C14" s="5" t="s">
        <v>148</v>
      </c>
      <c r="D14" s="5" t="s">
        <v>101</v>
      </c>
      <c r="E14" s="5" t="s">
        <v>81</v>
      </c>
      <c r="F14" s="5" t="s">
        <v>159</v>
      </c>
      <c r="G14" s="6">
        <v>0</v>
      </c>
      <c r="H14" s="6">
        <v>0</v>
      </c>
      <c r="I14" s="6">
        <v>0</v>
      </c>
      <c r="J14" s="6">
        <v>0.39511201629327902</v>
      </c>
      <c r="K14" s="6">
        <v>0.21995926680244401</v>
      </c>
      <c r="L14" s="6">
        <v>0.21995926680244401</v>
      </c>
      <c r="M14" s="6">
        <v>0.164969450101833</v>
      </c>
    </row>
    <row r="15" spans="2:19" x14ac:dyDescent="0.35">
      <c r="B15" s="5" t="s">
        <v>79</v>
      </c>
      <c r="C15" s="5" t="s">
        <v>148</v>
      </c>
      <c r="D15" s="5" t="s">
        <v>103</v>
      </c>
      <c r="E15" s="5" t="s">
        <v>81</v>
      </c>
      <c r="F15" s="5" t="s">
        <v>160</v>
      </c>
      <c r="G15" s="6">
        <v>0</v>
      </c>
      <c r="H15" s="6">
        <v>0</v>
      </c>
      <c r="I15" s="6">
        <v>0</v>
      </c>
      <c r="J15" s="6">
        <v>0.41976060052749031</v>
      </c>
      <c r="K15" s="6">
        <v>0.21099614526273078</v>
      </c>
      <c r="L15" s="6">
        <v>0.21099614526273078</v>
      </c>
      <c r="M15" s="6">
        <v>0.15824710894704808</v>
      </c>
    </row>
    <row r="16" spans="2:19" x14ac:dyDescent="0.35">
      <c r="B16" s="5" t="s">
        <v>79</v>
      </c>
      <c r="C16" s="5" t="s">
        <v>148</v>
      </c>
      <c r="D16" s="5" t="s">
        <v>105</v>
      </c>
      <c r="E16" s="5" t="s">
        <v>81</v>
      </c>
      <c r="F16" s="5" t="s">
        <v>161</v>
      </c>
      <c r="G16" s="6">
        <v>0</v>
      </c>
      <c r="H16" s="6">
        <v>0</v>
      </c>
      <c r="I16" s="6">
        <v>0</v>
      </c>
      <c r="J16" s="6">
        <v>0.36536631779257855</v>
      </c>
      <c r="K16" s="6">
        <v>0.23082778306374888</v>
      </c>
      <c r="L16" s="6">
        <v>0.23082778306374888</v>
      </c>
      <c r="M16" s="6">
        <v>0.17297811607992392</v>
      </c>
    </row>
    <row r="17" spans="2:13" x14ac:dyDescent="0.35">
      <c r="B17" s="5" t="s">
        <v>79</v>
      </c>
      <c r="C17" s="5" t="s">
        <v>148</v>
      </c>
      <c r="D17" s="5" t="s">
        <v>107</v>
      </c>
      <c r="E17" s="5" t="s">
        <v>81</v>
      </c>
      <c r="F17" s="5" t="s">
        <v>162</v>
      </c>
      <c r="G17" s="6">
        <v>0</v>
      </c>
      <c r="H17" s="6">
        <v>0</v>
      </c>
      <c r="I17" s="6">
        <v>0</v>
      </c>
      <c r="J17" s="6">
        <v>0.39604620168813859</v>
      </c>
      <c r="K17" s="6">
        <v>0.21968014215904041</v>
      </c>
      <c r="L17" s="6">
        <v>0.21968014215904041</v>
      </c>
      <c r="M17" s="6">
        <v>0.16459351399378055</v>
      </c>
    </row>
    <row r="18" spans="2:13" x14ac:dyDescent="0.35">
      <c r="B18" s="5" t="s">
        <v>79</v>
      </c>
      <c r="C18" s="5" t="s">
        <v>148</v>
      </c>
      <c r="D18" s="5" t="s">
        <v>109</v>
      </c>
      <c r="E18" s="5" t="s">
        <v>81</v>
      </c>
      <c r="F18" s="5" t="s">
        <v>163</v>
      </c>
      <c r="G18" s="6">
        <v>0</v>
      </c>
      <c r="H18" s="6">
        <v>0</v>
      </c>
      <c r="I18" s="6">
        <v>0</v>
      </c>
      <c r="J18" s="6">
        <v>0.39542550999381826</v>
      </c>
      <c r="K18" s="6">
        <v>0.2198640016484649</v>
      </c>
      <c r="L18" s="6">
        <v>0.2198640016484649</v>
      </c>
      <c r="M18" s="6">
        <v>0.164846486709252</v>
      </c>
    </row>
    <row r="19" spans="2:13" x14ac:dyDescent="0.35">
      <c r="B19" s="5" t="s">
        <v>79</v>
      </c>
      <c r="C19" s="5" t="s">
        <v>148</v>
      </c>
      <c r="D19" s="5" t="s">
        <v>111</v>
      </c>
      <c r="E19" s="5" t="s">
        <v>81</v>
      </c>
      <c r="F19" s="5" t="s">
        <v>164</v>
      </c>
      <c r="G19" s="6">
        <v>0</v>
      </c>
      <c r="H19" s="6">
        <v>0</v>
      </c>
      <c r="I19" s="6">
        <v>0</v>
      </c>
      <c r="J19" s="6">
        <v>0.39013157894736844</v>
      </c>
      <c r="K19" s="6">
        <v>0.22171052631578947</v>
      </c>
      <c r="L19" s="6">
        <v>0.22171052631578947</v>
      </c>
      <c r="M19" s="6">
        <v>0.16644736842105262</v>
      </c>
    </row>
    <row r="20" spans="2:13" x14ac:dyDescent="0.35">
      <c r="B20" s="5" t="s">
        <v>79</v>
      </c>
      <c r="C20" s="5" t="s">
        <v>165</v>
      </c>
      <c r="D20" s="5" t="s">
        <v>72</v>
      </c>
      <c r="E20" s="5" t="s">
        <v>81</v>
      </c>
      <c r="F20" s="5" t="s">
        <v>166</v>
      </c>
      <c r="G20" s="6">
        <v>0</v>
      </c>
      <c r="H20" s="6">
        <v>0</v>
      </c>
      <c r="I20" s="6">
        <v>0</v>
      </c>
      <c r="J20" s="6">
        <v>0.32824427480916024</v>
      </c>
      <c r="K20" s="6">
        <v>0.24427480916030533</v>
      </c>
      <c r="L20" s="6">
        <v>0.24427480916030533</v>
      </c>
      <c r="M20" s="6">
        <v>0.18320610687022901</v>
      </c>
    </row>
    <row r="21" spans="2:13" x14ac:dyDescent="0.35">
      <c r="B21" s="5" t="s">
        <v>79</v>
      </c>
      <c r="C21" s="5" t="s">
        <v>165</v>
      </c>
      <c r="D21" s="5" t="s">
        <v>83</v>
      </c>
      <c r="E21" s="5" t="s">
        <v>81</v>
      </c>
      <c r="F21" s="5" t="s">
        <v>167</v>
      </c>
      <c r="G21" s="6">
        <v>0</v>
      </c>
      <c r="H21" s="6">
        <v>0</v>
      </c>
      <c r="I21" s="6">
        <v>0</v>
      </c>
      <c r="J21" s="6">
        <v>0.48254364089775559</v>
      </c>
      <c r="K21" s="6">
        <v>0.1882793017456359</v>
      </c>
      <c r="L21" s="6">
        <v>0.1882793017456359</v>
      </c>
      <c r="M21" s="6">
        <v>0.14089775561097256</v>
      </c>
    </row>
    <row r="22" spans="2:13" x14ac:dyDescent="0.35">
      <c r="B22" s="5" t="s">
        <v>79</v>
      </c>
      <c r="C22" s="5" t="s">
        <v>165</v>
      </c>
      <c r="D22" s="5" t="s">
        <v>85</v>
      </c>
      <c r="E22" s="5" t="s">
        <v>81</v>
      </c>
      <c r="F22" s="5" t="s">
        <v>168</v>
      </c>
      <c r="G22" s="6">
        <v>0</v>
      </c>
      <c r="H22" s="6">
        <v>0</v>
      </c>
      <c r="I22" s="6">
        <v>0</v>
      </c>
      <c r="J22" s="6">
        <v>0.51009003415088483</v>
      </c>
      <c r="K22" s="6">
        <v>0.17820552623408878</v>
      </c>
      <c r="L22" s="6">
        <v>0.17820552623408878</v>
      </c>
      <c r="M22" s="6">
        <v>0.13349891338093758</v>
      </c>
    </row>
    <row r="23" spans="2:13" x14ac:dyDescent="0.35">
      <c r="B23" s="5" t="s">
        <v>79</v>
      </c>
      <c r="C23" s="5" t="s">
        <v>165</v>
      </c>
      <c r="D23" s="5" t="s">
        <v>87</v>
      </c>
      <c r="E23" s="5" t="s">
        <v>81</v>
      </c>
      <c r="F23" s="5" t="s">
        <v>169</v>
      </c>
      <c r="G23" s="6">
        <v>0</v>
      </c>
      <c r="H23" s="6">
        <v>0</v>
      </c>
      <c r="I23" s="6">
        <v>0</v>
      </c>
      <c r="J23" s="6">
        <v>0.48713235294117646</v>
      </c>
      <c r="K23" s="6">
        <v>0.18658088235294118</v>
      </c>
      <c r="L23" s="6">
        <v>0.18658088235294118</v>
      </c>
      <c r="M23" s="6">
        <v>0.13970588235294115</v>
      </c>
    </row>
    <row r="24" spans="2:13" x14ac:dyDescent="0.35">
      <c r="B24" s="5" t="s">
        <v>79</v>
      </c>
      <c r="C24" s="5" t="s">
        <v>165</v>
      </c>
      <c r="D24" s="5" t="s">
        <v>89</v>
      </c>
      <c r="E24" s="5" t="s">
        <v>81</v>
      </c>
      <c r="F24" s="5" t="s">
        <v>170</v>
      </c>
      <c r="G24" s="6">
        <v>0</v>
      </c>
      <c r="H24" s="6">
        <v>0</v>
      </c>
      <c r="I24" s="6">
        <v>0</v>
      </c>
      <c r="J24" s="6">
        <v>0.48492159227985526</v>
      </c>
      <c r="K24" s="6">
        <v>0.18697225572979492</v>
      </c>
      <c r="L24" s="6">
        <v>0.18697225572979492</v>
      </c>
      <c r="M24" s="6">
        <v>0.14113389626055489</v>
      </c>
    </row>
    <row r="25" spans="2:13" x14ac:dyDescent="0.35">
      <c r="B25" s="5" t="s">
        <v>79</v>
      </c>
      <c r="C25" s="5" t="s">
        <v>165</v>
      </c>
      <c r="D25" s="5" t="s">
        <v>91</v>
      </c>
      <c r="E25" s="5" t="s">
        <v>81</v>
      </c>
      <c r="F25" s="5" t="s">
        <v>171</v>
      </c>
      <c r="G25" s="6">
        <v>0</v>
      </c>
      <c r="H25" s="6">
        <v>0</v>
      </c>
      <c r="I25" s="6">
        <v>0</v>
      </c>
      <c r="J25" s="6">
        <v>0.45147123407992984</v>
      </c>
      <c r="K25" s="6">
        <v>0.19938515590689507</v>
      </c>
      <c r="L25" s="6">
        <v>0.19938515590689507</v>
      </c>
      <c r="M25" s="6">
        <v>0.14975845410628022</v>
      </c>
    </row>
    <row r="26" spans="2:13" x14ac:dyDescent="0.35">
      <c r="B26" s="5" t="s">
        <v>79</v>
      </c>
      <c r="C26" s="5" t="s">
        <v>165</v>
      </c>
      <c r="D26" s="5" t="s">
        <v>93</v>
      </c>
      <c r="E26" s="5" t="s">
        <v>81</v>
      </c>
      <c r="F26" s="5" t="s">
        <v>172</v>
      </c>
      <c r="G26" s="6">
        <v>0</v>
      </c>
      <c r="H26" s="6">
        <v>0</v>
      </c>
      <c r="I26" s="6">
        <v>0</v>
      </c>
      <c r="J26" s="6">
        <v>0.54904679376083199</v>
      </c>
      <c r="K26" s="6">
        <v>0.16395147313691508</v>
      </c>
      <c r="L26" s="6">
        <v>0.16395147313691508</v>
      </c>
      <c r="M26" s="6">
        <v>0.12305025996533796</v>
      </c>
    </row>
    <row r="27" spans="2:13" x14ac:dyDescent="0.35">
      <c r="B27" s="5" t="s">
        <v>79</v>
      </c>
      <c r="C27" s="5" t="s">
        <v>165</v>
      </c>
      <c r="D27" s="5" t="s">
        <v>95</v>
      </c>
      <c r="E27" s="5" t="s">
        <v>81</v>
      </c>
      <c r="F27" s="5" t="s">
        <v>173</v>
      </c>
      <c r="G27" s="6">
        <v>0</v>
      </c>
      <c r="H27" s="6">
        <v>0</v>
      </c>
      <c r="I27" s="6">
        <v>0</v>
      </c>
      <c r="J27" s="6">
        <v>0.4503020318506315</v>
      </c>
      <c r="K27" s="6">
        <v>0.19989017023613401</v>
      </c>
      <c r="L27" s="6">
        <v>0.19989017023613401</v>
      </c>
      <c r="M27" s="6">
        <v>0.14991762767710048</v>
      </c>
    </row>
    <row r="28" spans="2:13" x14ac:dyDescent="0.35">
      <c r="B28" s="5" t="s">
        <v>79</v>
      </c>
      <c r="C28" s="5" t="s">
        <v>165</v>
      </c>
      <c r="D28" s="5" t="s">
        <v>97</v>
      </c>
      <c r="E28" s="5" t="s">
        <v>81</v>
      </c>
      <c r="F28" s="5" t="s">
        <v>174</v>
      </c>
      <c r="G28" s="6">
        <v>0</v>
      </c>
      <c r="H28" s="6">
        <v>0</v>
      </c>
      <c r="I28" s="6">
        <v>0</v>
      </c>
      <c r="J28" s="6">
        <v>0.47100591715976337</v>
      </c>
      <c r="K28" s="6">
        <v>0.19230769230769232</v>
      </c>
      <c r="L28" s="6">
        <v>0.19230769230769232</v>
      </c>
      <c r="M28" s="6">
        <v>0.14437869822485208</v>
      </c>
    </row>
    <row r="29" spans="2:13" x14ac:dyDescent="0.35">
      <c r="B29" s="5" t="s">
        <v>79</v>
      </c>
      <c r="C29" s="5" t="s">
        <v>165</v>
      </c>
      <c r="D29" s="5" t="s">
        <v>99</v>
      </c>
      <c r="E29" s="5" t="s">
        <v>81</v>
      </c>
      <c r="F29" s="5" t="s">
        <v>175</v>
      </c>
      <c r="G29" s="6">
        <v>0</v>
      </c>
      <c r="H29" s="6">
        <v>0</v>
      </c>
      <c r="I29" s="6">
        <v>0</v>
      </c>
      <c r="J29" s="6">
        <v>0.4797026872498571</v>
      </c>
      <c r="K29" s="6">
        <v>0.18925100057175531</v>
      </c>
      <c r="L29" s="6">
        <v>0.18925100057175531</v>
      </c>
      <c r="M29" s="6">
        <v>0.14179531160663239</v>
      </c>
    </row>
    <row r="30" spans="2:13" x14ac:dyDescent="0.35">
      <c r="B30" s="5" t="s">
        <v>79</v>
      </c>
      <c r="C30" s="5" t="s">
        <v>165</v>
      </c>
      <c r="D30" s="5" t="s">
        <v>101</v>
      </c>
      <c r="E30" s="5" t="s">
        <v>81</v>
      </c>
      <c r="F30" s="5" t="s">
        <v>176</v>
      </c>
      <c r="G30" s="6">
        <v>0</v>
      </c>
      <c r="H30" s="6">
        <v>0</v>
      </c>
      <c r="I30" s="6">
        <v>0</v>
      </c>
      <c r="J30" s="6">
        <v>0.46449456975772768</v>
      </c>
      <c r="K30" s="6">
        <v>0.1946532999164578</v>
      </c>
      <c r="L30" s="6">
        <v>0.1946532999164578</v>
      </c>
      <c r="M30" s="6">
        <v>0.14619883040935672</v>
      </c>
    </row>
    <row r="31" spans="2:13" x14ac:dyDescent="0.35">
      <c r="B31" s="5" t="s">
        <v>79</v>
      </c>
      <c r="C31" s="5" t="s">
        <v>165</v>
      </c>
      <c r="D31" s="5" t="s">
        <v>103</v>
      </c>
      <c r="E31" s="5" t="s">
        <v>81</v>
      </c>
      <c r="F31" s="5" t="s">
        <v>177</v>
      </c>
      <c r="G31" s="6">
        <v>0</v>
      </c>
      <c r="H31" s="6">
        <v>0</v>
      </c>
      <c r="I31" s="6">
        <v>0</v>
      </c>
      <c r="J31" s="6">
        <v>0.477299880525687</v>
      </c>
      <c r="K31" s="6">
        <v>0.18996415770609321</v>
      </c>
      <c r="L31" s="6">
        <v>0.18996415770609321</v>
      </c>
      <c r="M31" s="6">
        <v>0.14277180406212664</v>
      </c>
    </row>
    <row r="32" spans="2:13" x14ac:dyDescent="0.35">
      <c r="B32" s="5" t="s">
        <v>79</v>
      </c>
      <c r="C32" s="5" t="s">
        <v>165</v>
      </c>
      <c r="D32" s="5" t="s">
        <v>105</v>
      </c>
      <c r="E32" s="5" t="s">
        <v>81</v>
      </c>
      <c r="F32" s="5" t="s">
        <v>178</v>
      </c>
      <c r="G32" s="6">
        <v>0</v>
      </c>
      <c r="H32" s="6">
        <v>0</v>
      </c>
      <c r="I32" s="6">
        <v>0</v>
      </c>
      <c r="J32" s="6">
        <v>0.44315381907778939</v>
      </c>
      <c r="K32" s="6">
        <v>0.20239352340725092</v>
      </c>
      <c r="L32" s="6">
        <v>0.20239352340725092</v>
      </c>
      <c r="M32" s="6">
        <v>0.15205913410770855</v>
      </c>
    </row>
    <row r="33" spans="2:13" x14ac:dyDescent="0.35">
      <c r="B33" s="5" t="s">
        <v>79</v>
      </c>
      <c r="C33" s="5" t="s">
        <v>165</v>
      </c>
      <c r="D33" s="5" t="s">
        <v>107</v>
      </c>
      <c r="E33" s="5" t="s">
        <v>81</v>
      </c>
      <c r="F33" s="5" t="s">
        <v>179</v>
      </c>
      <c r="G33" s="6">
        <v>0</v>
      </c>
      <c r="H33" s="6">
        <v>0</v>
      </c>
      <c r="I33" s="6">
        <v>0</v>
      </c>
      <c r="J33" s="6">
        <v>0.46525885558583119</v>
      </c>
      <c r="K33" s="6">
        <v>0.19414168937329701</v>
      </c>
      <c r="L33" s="6">
        <v>0.19414168937329701</v>
      </c>
      <c r="M33" s="6">
        <v>0.14645776566757496</v>
      </c>
    </row>
    <row r="34" spans="2:13" x14ac:dyDescent="0.35">
      <c r="B34" s="5" t="s">
        <v>79</v>
      </c>
      <c r="C34" s="5" t="s">
        <v>165</v>
      </c>
      <c r="D34" s="5" t="s">
        <v>109</v>
      </c>
      <c r="E34" s="5" t="s">
        <v>81</v>
      </c>
      <c r="F34" s="5" t="s">
        <v>180</v>
      </c>
      <c r="G34" s="6">
        <v>0</v>
      </c>
      <c r="H34" s="6">
        <v>0</v>
      </c>
      <c r="I34" s="6">
        <v>0</v>
      </c>
      <c r="J34" s="6">
        <v>0.4651898734177215</v>
      </c>
      <c r="K34" s="6">
        <v>0.19462025316455694</v>
      </c>
      <c r="L34" s="6">
        <v>0.19462025316455694</v>
      </c>
      <c r="M34" s="6">
        <v>0.14556962025316456</v>
      </c>
    </row>
    <row r="35" spans="2:13" x14ac:dyDescent="0.35">
      <c r="B35" s="5" t="s">
        <v>79</v>
      </c>
      <c r="C35" s="5" t="s">
        <v>165</v>
      </c>
      <c r="D35" s="5" t="s">
        <v>111</v>
      </c>
      <c r="E35" s="5" t="s">
        <v>81</v>
      </c>
      <c r="F35" s="5" t="s">
        <v>181</v>
      </c>
      <c r="G35" s="6">
        <v>0</v>
      </c>
      <c r="H35" s="6">
        <v>0</v>
      </c>
      <c r="I35" s="6">
        <v>0</v>
      </c>
      <c r="J35" s="6">
        <v>0.4612959719789842</v>
      </c>
      <c r="K35" s="6">
        <v>0.1957968476357268</v>
      </c>
      <c r="L35" s="6">
        <v>0.1957968476357268</v>
      </c>
      <c r="M35" s="6">
        <v>0.14711033274956214</v>
      </c>
    </row>
    <row r="36" spans="2:13" x14ac:dyDescent="0.35">
      <c r="B36" s="5" t="s">
        <v>79</v>
      </c>
      <c r="C36" s="5" t="s">
        <v>71</v>
      </c>
      <c r="D36" s="5" t="s">
        <v>72</v>
      </c>
      <c r="E36" s="5" t="s">
        <v>81</v>
      </c>
      <c r="F36" s="5" t="s">
        <v>82</v>
      </c>
      <c r="G36" s="6">
        <v>0</v>
      </c>
      <c r="H36" s="6">
        <v>0</v>
      </c>
      <c r="I36" s="6">
        <v>0</v>
      </c>
      <c r="J36" s="6">
        <v>0.48958333333333331</v>
      </c>
      <c r="K36" s="6">
        <v>0.18749999999999997</v>
      </c>
      <c r="L36" s="6">
        <v>0.18749999999999997</v>
      </c>
      <c r="M36" s="6">
        <v>0.13541666666666666</v>
      </c>
    </row>
    <row r="37" spans="2:13" x14ac:dyDescent="0.35">
      <c r="B37" s="5" t="s">
        <v>79</v>
      </c>
      <c r="C37" s="5" t="s">
        <v>71</v>
      </c>
      <c r="D37" s="5" t="s">
        <v>83</v>
      </c>
      <c r="E37" s="5" t="s">
        <v>81</v>
      </c>
      <c r="F37" s="5" t="s">
        <v>84</v>
      </c>
      <c r="G37" s="6">
        <v>0</v>
      </c>
      <c r="H37" s="6">
        <v>0</v>
      </c>
      <c r="I37" s="6">
        <v>0</v>
      </c>
      <c r="J37" s="6">
        <v>0.53536977491961413</v>
      </c>
      <c r="K37" s="6">
        <v>0.16881028938906753</v>
      </c>
      <c r="L37" s="6">
        <v>0.16881028938906753</v>
      </c>
      <c r="M37" s="6">
        <v>0.12700964630225081</v>
      </c>
    </row>
    <row r="38" spans="2:13" x14ac:dyDescent="0.35">
      <c r="B38" s="5" t="s">
        <v>79</v>
      </c>
      <c r="C38" s="5" t="s">
        <v>71</v>
      </c>
      <c r="D38" s="5" t="s">
        <v>85</v>
      </c>
      <c r="E38" s="5" t="s">
        <v>81</v>
      </c>
      <c r="F38" s="5" t="s">
        <v>86</v>
      </c>
      <c r="G38" s="6">
        <v>0</v>
      </c>
      <c r="H38" s="6">
        <v>0</v>
      </c>
      <c r="I38" s="6">
        <v>0</v>
      </c>
      <c r="J38" s="6">
        <v>0.52666300164925783</v>
      </c>
      <c r="K38" s="6">
        <v>0.17207256734469489</v>
      </c>
      <c r="L38" s="6">
        <v>0.17207256734469489</v>
      </c>
      <c r="M38" s="6">
        <v>0.12919186366135238</v>
      </c>
    </row>
    <row r="39" spans="2:13" x14ac:dyDescent="0.35">
      <c r="B39" s="5" t="s">
        <v>79</v>
      </c>
      <c r="C39" s="5" t="s">
        <v>71</v>
      </c>
      <c r="D39" s="5" t="s">
        <v>87</v>
      </c>
      <c r="E39" s="5" t="s">
        <v>81</v>
      </c>
      <c r="F39" s="5" t="s">
        <v>88</v>
      </c>
      <c r="G39" s="6">
        <v>0</v>
      </c>
      <c r="H39" s="6">
        <v>0</v>
      </c>
      <c r="I39" s="6">
        <v>0</v>
      </c>
      <c r="J39" s="6">
        <v>0.55342044581091465</v>
      </c>
      <c r="K39" s="6">
        <v>0.16218293620292085</v>
      </c>
      <c r="L39" s="6">
        <v>0.16218293620292085</v>
      </c>
      <c r="M39" s="6">
        <v>0.12221368178324367</v>
      </c>
    </row>
    <row r="40" spans="2:13" x14ac:dyDescent="0.35">
      <c r="B40" s="5" t="s">
        <v>79</v>
      </c>
      <c r="C40" s="5" t="s">
        <v>71</v>
      </c>
      <c r="D40" s="5" t="s">
        <v>89</v>
      </c>
      <c r="E40" s="5" t="s">
        <v>81</v>
      </c>
      <c r="F40" s="5" t="s">
        <v>90</v>
      </c>
      <c r="G40" s="6">
        <v>0</v>
      </c>
      <c r="H40" s="6">
        <v>0</v>
      </c>
      <c r="I40" s="6">
        <v>0</v>
      </c>
      <c r="J40" s="6">
        <v>0.55670103092783518</v>
      </c>
      <c r="K40" s="6">
        <v>0.15979381443298971</v>
      </c>
      <c r="L40" s="6">
        <v>0.15979381443298971</v>
      </c>
      <c r="M40" s="6">
        <v>0.12371134020618554</v>
      </c>
    </row>
    <row r="41" spans="2:13" x14ac:dyDescent="0.35">
      <c r="B41" s="5" t="s">
        <v>79</v>
      </c>
      <c r="C41" s="5" t="s">
        <v>71</v>
      </c>
      <c r="D41" s="5" t="s">
        <v>91</v>
      </c>
      <c r="E41" s="5" t="s">
        <v>81</v>
      </c>
      <c r="F41" s="5" t="s">
        <v>92</v>
      </c>
      <c r="G41" s="6">
        <v>0</v>
      </c>
      <c r="H41" s="6">
        <v>0</v>
      </c>
      <c r="I41" s="6">
        <v>0</v>
      </c>
      <c r="J41" s="6">
        <v>0.55235315578256106</v>
      </c>
      <c r="K41" s="6">
        <v>0.16271433783290767</v>
      </c>
      <c r="L41" s="6">
        <v>0.16271433783290767</v>
      </c>
      <c r="M41" s="6">
        <v>0.1222181685516235</v>
      </c>
    </row>
    <row r="42" spans="2:13" x14ac:dyDescent="0.35">
      <c r="B42" s="5" t="s">
        <v>79</v>
      </c>
      <c r="C42" s="5" t="s">
        <v>71</v>
      </c>
      <c r="D42" s="5" t="s">
        <v>93</v>
      </c>
      <c r="E42" s="5" t="s">
        <v>81</v>
      </c>
      <c r="F42" s="5" t="s">
        <v>94</v>
      </c>
      <c r="G42" s="6">
        <v>0</v>
      </c>
      <c r="H42" s="6">
        <v>0</v>
      </c>
      <c r="I42" s="6">
        <v>0</v>
      </c>
      <c r="J42" s="6">
        <v>0.62117981520966592</v>
      </c>
      <c r="K42" s="6">
        <v>0.13788201847903342</v>
      </c>
      <c r="L42" s="6">
        <v>0.13788201847903342</v>
      </c>
      <c r="M42" s="6">
        <v>0.10305614783226723</v>
      </c>
    </row>
    <row r="43" spans="2:13" x14ac:dyDescent="0.35">
      <c r="B43" s="5" t="s">
        <v>79</v>
      </c>
      <c r="C43" s="5" t="s">
        <v>71</v>
      </c>
      <c r="D43" s="5" t="s">
        <v>95</v>
      </c>
      <c r="E43" s="5" t="s">
        <v>81</v>
      </c>
      <c r="F43" s="5" t="s">
        <v>96</v>
      </c>
      <c r="G43" s="6">
        <v>0</v>
      </c>
      <c r="H43" s="6">
        <v>0</v>
      </c>
      <c r="I43" s="6">
        <v>0</v>
      </c>
      <c r="J43" s="6">
        <v>0.55640024655845477</v>
      </c>
      <c r="K43" s="6">
        <v>0.16129032258064513</v>
      </c>
      <c r="L43" s="6">
        <v>0.16129032258064513</v>
      </c>
      <c r="M43" s="6">
        <v>0.12101910828025476</v>
      </c>
    </row>
    <row r="44" spans="2:13" x14ac:dyDescent="0.35">
      <c r="B44" s="5" t="s">
        <v>79</v>
      </c>
      <c r="C44" s="5" t="s">
        <v>71</v>
      </c>
      <c r="D44" s="5" t="s">
        <v>97</v>
      </c>
      <c r="E44" s="5" t="s">
        <v>81</v>
      </c>
      <c r="F44" s="5" t="s">
        <v>98</v>
      </c>
      <c r="G44" s="6">
        <v>0</v>
      </c>
      <c r="H44" s="6">
        <v>0</v>
      </c>
      <c r="I44" s="6">
        <v>0</v>
      </c>
      <c r="J44" s="6">
        <v>0.59182590233545651</v>
      </c>
      <c r="K44" s="6">
        <v>0.14835456475583864</v>
      </c>
      <c r="L44" s="6">
        <v>0.14835456475583864</v>
      </c>
      <c r="M44" s="6">
        <v>0.11146496815286626</v>
      </c>
    </row>
    <row r="45" spans="2:13" x14ac:dyDescent="0.35">
      <c r="B45" s="5" t="s">
        <v>79</v>
      </c>
      <c r="C45" s="5" t="s">
        <v>71</v>
      </c>
      <c r="D45" s="5" t="s">
        <v>99</v>
      </c>
      <c r="E45" s="5" t="s">
        <v>81</v>
      </c>
      <c r="F45" s="5" t="s">
        <v>100</v>
      </c>
      <c r="G45" s="6">
        <v>0</v>
      </c>
      <c r="H45" s="6">
        <v>0</v>
      </c>
      <c r="I45" s="6">
        <v>0</v>
      </c>
      <c r="J45" s="6">
        <v>0.5923076923076922</v>
      </c>
      <c r="K45" s="6">
        <v>0.14828402366863905</v>
      </c>
      <c r="L45" s="6">
        <v>0.14828402366863905</v>
      </c>
      <c r="M45" s="6">
        <v>0.11112426035502956</v>
      </c>
    </row>
    <row r="46" spans="2:13" x14ac:dyDescent="0.35">
      <c r="B46" s="5" t="s">
        <v>79</v>
      </c>
      <c r="C46" s="5" t="s">
        <v>71</v>
      </c>
      <c r="D46" s="5" t="s">
        <v>101</v>
      </c>
      <c r="E46" s="5" t="s">
        <v>81</v>
      </c>
      <c r="F46" s="5" t="s">
        <v>102</v>
      </c>
      <c r="G46" s="6">
        <v>0</v>
      </c>
      <c r="H46" s="6">
        <v>0</v>
      </c>
      <c r="I46" s="6">
        <v>0</v>
      </c>
      <c r="J46" s="6">
        <v>0.49096705632306059</v>
      </c>
      <c r="K46" s="6">
        <v>0.18490967056323057</v>
      </c>
      <c r="L46" s="6">
        <v>0.18490967056323057</v>
      </c>
      <c r="M46" s="6">
        <v>0.13921360255047821</v>
      </c>
    </row>
    <row r="47" spans="2:13" x14ac:dyDescent="0.35">
      <c r="B47" s="5" t="s">
        <v>79</v>
      </c>
      <c r="C47" s="5" t="s">
        <v>71</v>
      </c>
      <c r="D47" s="5" t="s">
        <v>103</v>
      </c>
      <c r="E47" s="5" t="s">
        <v>81</v>
      </c>
      <c r="F47" s="5" t="s">
        <v>104</v>
      </c>
      <c r="G47" s="6">
        <v>0</v>
      </c>
      <c r="H47" s="6">
        <v>0</v>
      </c>
      <c r="I47" s="6">
        <v>0</v>
      </c>
      <c r="J47" s="6">
        <v>0.5259426361585563</v>
      </c>
      <c r="K47" s="6">
        <v>0.17241379310344829</v>
      </c>
      <c r="L47" s="6">
        <v>0.17241379310344829</v>
      </c>
      <c r="M47" s="6">
        <v>0.12922977763454724</v>
      </c>
    </row>
    <row r="48" spans="2:13" x14ac:dyDescent="0.35">
      <c r="B48" s="5" t="s">
        <v>79</v>
      </c>
      <c r="C48" s="5" t="s">
        <v>71</v>
      </c>
      <c r="D48" s="5" t="s">
        <v>105</v>
      </c>
      <c r="E48" s="5" t="s">
        <v>81</v>
      </c>
      <c r="F48" s="5" t="s">
        <v>106</v>
      </c>
      <c r="G48" s="6">
        <v>0</v>
      </c>
      <c r="H48" s="6">
        <v>0</v>
      </c>
      <c r="I48" s="6">
        <v>0</v>
      </c>
      <c r="J48" s="6">
        <v>0.46059544658493878</v>
      </c>
      <c r="K48" s="6">
        <v>0.19614711033274959</v>
      </c>
      <c r="L48" s="6">
        <v>0.19614711033274959</v>
      </c>
      <c r="M48" s="6">
        <v>0.1471103327495622</v>
      </c>
    </row>
    <row r="49" spans="2:13" x14ac:dyDescent="0.35">
      <c r="B49" s="5" t="s">
        <v>79</v>
      </c>
      <c r="C49" s="5" t="s">
        <v>71</v>
      </c>
      <c r="D49" s="5" t="s">
        <v>107</v>
      </c>
      <c r="E49" s="5" t="s">
        <v>81</v>
      </c>
      <c r="F49" s="5" t="s">
        <v>108</v>
      </c>
      <c r="G49" s="6">
        <v>0</v>
      </c>
      <c r="H49" s="6">
        <v>0</v>
      </c>
      <c r="I49" s="6">
        <v>0</v>
      </c>
      <c r="J49" s="6">
        <v>0.58304297328687582</v>
      </c>
      <c r="K49" s="6">
        <v>0.15156794425087111</v>
      </c>
      <c r="L49" s="6">
        <v>0.15156794425087111</v>
      </c>
      <c r="M49" s="6">
        <v>0.11382113821138214</v>
      </c>
    </row>
    <row r="50" spans="2:13" x14ac:dyDescent="0.35">
      <c r="B50" s="5" t="s">
        <v>79</v>
      </c>
      <c r="C50" s="5" t="s">
        <v>71</v>
      </c>
      <c r="D50" s="5" t="s">
        <v>109</v>
      </c>
      <c r="E50" s="5" t="s">
        <v>81</v>
      </c>
      <c r="F50" s="5" t="s">
        <v>110</v>
      </c>
      <c r="G50" s="6">
        <v>0</v>
      </c>
      <c r="H50" s="6">
        <v>0</v>
      </c>
      <c r="I50" s="6">
        <v>0</v>
      </c>
      <c r="J50" s="6">
        <v>0.58806404657933031</v>
      </c>
      <c r="K50" s="6">
        <v>0.1499272197962154</v>
      </c>
      <c r="L50" s="6">
        <v>0.1499272197962154</v>
      </c>
      <c r="M50" s="6">
        <v>0.11208151382823869</v>
      </c>
    </row>
    <row r="51" spans="2:13" x14ac:dyDescent="0.35">
      <c r="B51" s="5" t="s">
        <v>79</v>
      </c>
      <c r="C51" s="5" t="s">
        <v>71</v>
      </c>
      <c r="D51" s="5" t="s">
        <v>111</v>
      </c>
      <c r="E51" s="5" t="s">
        <v>81</v>
      </c>
      <c r="F51" s="5" t="s">
        <v>112</v>
      </c>
      <c r="G51" s="6">
        <v>0</v>
      </c>
      <c r="H51" s="6">
        <v>0</v>
      </c>
      <c r="I51" s="6">
        <v>0</v>
      </c>
      <c r="J51" s="6">
        <v>0.55487179487179483</v>
      </c>
      <c r="K51" s="6">
        <v>0.16205128205128205</v>
      </c>
      <c r="L51" s="6">
        <v>0.16205128205128205</v>
      </c>
      <c r="M51" s="6">
        <v>0.12102564102564102</v>
      </c>
    </row>
    <row r="52" spans="2:13" x14ac:dyDescent="0.35">
      <c r="B52" s="5" t="s">
        <v>79</v>
      </c>
      <c r="C52" s="5" t="s">
        <v>182</v>
      </c>
      <c r="D52" s="5" t="s">
        <v>72</v>
      </c>
      <c r="E52" s="5" t="s">
        <v>81</v>
      </c>
      <c r="F52" s="5" t="s">
        <v>183</v>
      </c>
      <c r="G52" s="6">
        <v>0</v>
      </c>
      <c r="H52" s="6">
        <v>0</v>
      </c>
      <c r="I52" s="6">
        <v>0</v>
      </c>
      <c r="J52" s="6">
        <v>0.48958333333333331</v>
      </c>
      <c r="K52" s="6">
        <v>0.18749999999999997</v>
      </c>
      <c r="L52" s="6">
        <v>0.18749999999999997</v>
      </c>
      <c r="M52" s="6">
        <v>0.13541666666666666</v>
      </c>
    </row>
    <row r="53" spans="2:13" x14ac:dyDescent="0.35">
      <c r="B53" s="5" t="s">
        <v>79</v>
      </c>
      <c r="C53" s="5" t="s">
        <v>182</v>
      </c>
      <c r="D53" s="5" t="s">
        <v>83</v>
      </c>
      <c r="E53" s="5" t="s">
        <v>81</v>
      </c>
      <c r="F53" s="5" t="s">
        <v>184</v>
      </c>
      <c r="G53" s="6">
        <v>0</v>
      </c>
      <c r="H53" s="6">
        <v>0</v>
      </c>
      <c r="I53" s="6">
        <v>0</v>
      </c>
      <c r="J53" s="6">
        <v>0.53536977491961413</v>
      </c>
      <c r="K53" s="6">
        <v>0.16881028938906753</v>
      </c>
      <c r="L53" s="6">
        <v>0.16881028938906753</v>
      </c>
      <c r="M53" s="6">
        <v>0.12700964630225081</v>
      </c>
    </row>
    <row r="54" spans="2:13" x14ac:dyDescent="0.35">
      <c r="B54" s="5" t="s">
        <v>79</v>
      </c>
      <c r="C54" s="5" t="s">
        <v>182</v>
      </c>
      <c r="D54" s="5" t="s">
        <v>85</v>
      </c>
      <c r="E54" s="5" t="s">
        <v>81</v>
      </c>
      <c r="F54" s="5" t="s">
        <v>185</v>
      </c>
      <c r="G54" s="6">
        <v>0</v>
      </c>
      <c r="H54" s="6">
        <v>0</v>
      </c>
      <c r="I54" s="6">
        <v>0</v>
      </c>
      <c r="J54" s="6">
        <v>0.52666300164925783</v>
      </c>
      <c r="K54" s="6">
        <v>0.17207256734469489</v>
      </c>
      <c r="L54" s="6">
        <v>0.17207256734469489</v>
      </c>
      <c r="M54" s="6">
        <v>0.12919186366135238</v>
      </c>
    </row>
    <row r="55" spans="2:13" x14ac:dyDescent="0.35">
      <c r="B55" s="5" t="s">
        <v>79</v>
      </c>
      <c r="C55" s="5" t="s">
        <v>182</v>
      </c>
      <c r="D55" s="5" t="s">
        <v>87</v>
      </c>
      <c r="E55" s="5" t="s">
        <v>81</v>
      </c>
      <c r="F55" s="5" t="s">
        <v>186</v>
      </c>
      <c r="G55" s="6">
        <v>0</v>
      </c>
      <c r="H55" s="6">
        <v>0</v>
      </c>
      <c r="I55" s="6">
        <v>0</v>
      </c>
      <c r="J55" s="6">
        <v>0.55342044581091465</v>
      </c>
      <c r="K55" s="6">
        <v>0.16218293620292085</v>
      </c>
      <c r="L55" s="6">
        <v>0.16218293620292085</v>
      </c>
      <c r="M55" s="6">
        <v>0.12221368178324367</v>
      </c>
    </row>
    <row r="56" spans="2:13" x14ac:dyDescent="0.35">
      <c r="B56" s="5" t="s">
        <v>79</v>
      </c>
      <c r="C56" s="5" t="s">
        <v>182</v>
      </c>
      <c r="D56" s="5" t="s">
        <v>89</v>
      </c>
      <c r="E56" s="5" t="s">
        <v>81</v>
      </c>
      <c r="F56" s="5" t="s">
        <v>187</v>
      </c>
      <c r="G56" s="6">
        <v>0</v>
      </c>
      <c r="H56" s="6">
        <v>0</v>
      </c>
      <c r="I56" s="6">
        <v>0</v>
      </c>
      <c r="J56" s="6">
        <v>0.55670103092783518</v>
      </c>
      <c r="K56" s="6">
        <v>0.15979381443298971</v>
      </c>
      <c r="L56" s="6">
        <v>0.15979381443298971</v>
      </c>
      <c r="M56" s="6">
        <v>0.12371134020618554</v>
      </c>
    </row>
    <row r="57" spans="2:13" x14ac:dyDescent="0.35">
      <c r="B57" s="5" t="s">
        <v>79</v>
      </c>
      <c r="C57" s="5" t="s">
        <v>182</v>
      </c>
      <c r="D57" s="5" t="s">
        <v>91</v>
      </c>
      <c r="E57" s="5" t="s">
        <v>81</v>
      </c>
      <c r="F57" s="5" t="s">
        <v>188</v>
      </c>
      <c r="G57" s="6">
        <v>0</v>
      </c>
      <c r="H57" s="6">
        <v>0</v>
      </c>
      <c r="I57" s="6">
        <v>0</v>
      </c>
      <c r="J57" s="6">
        <v>0.55235315578256106</v>
      </c>
      <c r="K57" s="6">
        <v>0.16271433783290767</v>
      </c>
      <c r="L57" s="6">
        <v>0.16271433783290767</v>
      </c>
      <c r="M57" s="6">
        <v>0.1222181685516235</v>
      </c>
    </row>
    <row r="58" spans="2:13" x14ac:dyDescent="0.35">
      <c r="B58" s="5" t="s">
        <v>79</v>
      </c>
      <c r="C58" s="5" t="s">
        <v>182</v>
      </c>
      <c r="D58" s="5" t="s">
        <v>93</v>
      </c>
      <c r="E58" s="5" t="s">
        <v>81</v>
      </c>
      <c r="F58" s="5" t="s">
        <v>189</v>
      </c>
      <c r="G58" s="6">
        <v>0</v>
      </c>
      <c r="H58" s="6">
        <v>0</v>
      </c>
      <c r="I58" s="6">
        <v>0</v>
      </c>
      <c r="J58" s="6">
        <v>0.62117981520966592</v>
      </c>
      <c r="K58" s="6">
        <v>0.13788201847903342</v>
      </c>
      <c r="L58" s="6">
        <v>0.13788201847903342</v>
      </c>
      <c r="M58" s="6">
        <v>0.10305614783226723</v>
      </c>
    </row>
    <row r="59" spans="2:13" x14ac:dyDescent="0.35">
      <c r="B59" s="5" t="s">
        <v>79</v>
      </c>
      <c r="C59" s="5" t="s">
        <v>182</v>
      </c>
      <c r="D59" s="5" t="s">
        <v>95</v>
      </c>
      <c r="E59" s="5" t="s">
        <v>81</v>
      </c>
      <c r="F59" s="5" t="s">
        <v>190</v>
      </c>
      <c r="G59" s="6">
        <v>0</v>
      </c>
      <c r="H59" s="6">
        <v>0</v>
      </c>
      <c r="I59" s="6">
        <v>0</v>
      </c>
      <c r="J59" s="6">
        <v>0.55640024655845477</v>
      </c>
      <c r="K59" s="6">
        <v>0.16129032258064513</v>
      </c>
      <c r="L59" s="6">
        <v>0.16129032258064513</v>
      </c>
      <c r="M59" s="6">
        <v>0.12101910828025476</v>
      </c>
    </row>
    <row r="60" spans="2:13" x14ac:dyDescent="0.35">
      <c r="B60" s="5" t="s">
        <v>79</v>
      </c>
      <c r="C60" s="5" t="s">
        <v>182</v>
      </c>
      <c r="D60" s="5" t="s">
        <v>97</v>
      </c>
      <c r="E60" s="5" t="s">
        <v>81</v>
      </c>
      <c r="F60" s="5" t="s">
        <v>191</v>
      </c>
      <c r="G60" s="6">
        <v>0</v>
      </c>
      <c r="H60" s="6">
        <v>0</v>
      </c>
      <c r="I60" s="6">
        <v>0</v>
      </c>
      <c r="J60" s="6">
        <v>0.59182590233545651</v>
      </c>
      <c r="K60" s="6">
        <v>0.14835456475583864</v>
      </c>
      <c r="L60" s="6">
        <v>0.14835456475583864</v>
      </c>
      <c r="M60" s="6">
        <v>0.11146496815286626</v>
      </c>
    </row>
    <row r="61" spans="2:13" x14ac:dyDescent="0.35">
      <c r="B61" s="5" t="s">
        <v>79</v>
      </c>
      <c r="C61" s="5" t="s">
        <v>182</v>
      </c>
      <c r="D61" s="5" t="s">
        <v>99</v>
      </c>
      <c r="E61" s="5" t="s">
        <v>81</v>
      </c>
      <c r="F61" s="5" t="s">
        <v>192</v>
      </c>
      <c r="G61" s="6">
        <v>0</v>
      </c>
      <c r="H61" s="6">
        <v>0</v>
      </c>
      <c r="I61" s="6">
        <v>0</v>
      </c>
      <c r="J61" s="6">
        <v>0.5923076923076922</v>
      </c>
      <c r="K61" s="6">
        <v>0.14828402366863905</v>
      </c>
      <c r="L61" s="6">
        <v>0.14828402366863905</v>
      </c>
      <c r="M61" s="6">
        <v>0.11112426035502956</v>
      </c>
    </row>
    <row r="62" spans="2:13" x14ac:dyDescent="0.35">
      <c r="B62" s="5" t="s">
        <v>79</v>
      </c>
      <c r="C62" s="5" t="s">
        <v>182</v>
      </c>
      <c r="D62" s="5" t="s">
        <v>101</v>
      </c>
      <c r="E62" s="5" t="s">
        <v>81</v>
      </c>
      <c r="F62" s="5" t="s">
        <v>193</v>
      </c>
      <c r="G62" s="6">
        <v>0</v>
      </c>
      <c r="H62" s="6">
        <v>0</v>
      </c>
      <c r="I62" s="6">
        <v>0</v>
      </c>
      <c r="J62" s="6">
        <v>0.49096705632306059</v>
      </c>
      <c r="K62" s="6">
        <v>0.18490967056323057</v>
      </c>
      <c r="L62" s="6">
        <v>0.18490967056323057</v>
      </c>
      <c r="M62" s="6">
        <v>0.13921360255047821</v>
      </c>
    </row>
    <row r="63" spans="2:13" x14ac:dyDescent="0.35">
      <c r="B63" s="5" t="s">
        <v>79</v>
      </c>
      <c r="C63" s="5" t="s">
        <v>182</v>
      </c>
      <c r="D63" s="5" t="s">
        <v>103</v>
      </c>
      <c r="E63" s="5" t="s">
        <v>81</v>
      </c>
      <c r="F63" s="5" t="s">
        <v>194</v>
      </c>
      <c r="G63" s="6">
        <v>0</v>
      </c>
      <c r="H63" s="6">
        <v>0</v>
      </c>
      <c r="I63" s="6">
        <v>0</v>
      </c>
      <c r="J63" s="6">
        <v>0.5259426361585563</v>
      </c>
      <c r="K63" s="6">
        <v>0.17241379310344829</v>
      </c>
      <c r="L63" s="6">
        <v>0.17241379310344829</v>
      </c>
      <c r="M63" s="6">
        <v>0.12922977763454724</v>
      </c>
    </row>
    <row r="64" spans="2:13" x14ac:dyDescent="0.35">
      <c r="B64" s="5" t="s">
        <v>79</v>
      </c>
      <c r="C64" s="5" t="s">
        <v>182</v>
      </c>
      <c r="D64" s="5" t="s">
        <v>105</v>
      </c>
      <c r="E64" s="5" t="s">
        <v>81</v>
      </c>
      <c r="F64" s="5" t="s">
        <v>195</v>
      </c>
      <c r="G64" s="6">
        <v>0</v>
      </c>
      <c r="H64" s="6">
        <v>0</v>
      </c>
      <c r="I64" s="6">
        <v>0</v>
      </c>
      <c r="J64" s="6">
        <v>0.46059544658493878</v>
      </c>
      <c r="K64" s="6">
        <v>0.19614711033274959</v>
      </c>
      <c r="L64" s="6">
        <v>0.19614711033274959</v>
      </c>
      <c r="M64" s="6">
        <v>0.1471103327495622</v>
      </c>
    </row>
    <row r="65" spans="2:13" x14ac:dyDescent="0.35">
      <c r="B65" s="5" t="s">
        <v>79</v>
      </c>
      <c r="C65" s="5" t="s">
        <v>182</v>
      </c>
      <c r="D65" s="5" t="s">
        <v>107</v>
      </c>
      <c r="E65" s="5" t="s">
        <v>81</v>
      </c>
      <c r="F65" s="5" t="s">
        <v>196</v>
      </c>
      <c r="G65" s="6">
        <v>0</v>
      </c>
      <c r="H65" s="6">
        <v>0</v>
      </c>
      <c r="I65" s="6">
        <v>0</v>
      </c>
      <c r="J65" s="6">
        <v>0.58304297328687582</v>
      </c>
      <c r="K65" s="6">
        <v>0.15156794425087111</v>
      </c>
      <c r="L65" s="6">
        <v>0.15156794425087111</v>
      </c>
      <c r="M65" s="6">
        <v>0.11382113821138214</v>
      </c>
    </row>
    <row r="66" spans="2:13" x14ac:dyDescent="0.35">
      <c r="B66" s="5" t="s">
        <v>79</v>
      </c>
      <c r="C66" s="5" t="s">
        <v>182</v>
      </c>
      <c r="D66" s="5" t="s">
        <v>109</v>
      </c>
      <c r="E66" s="5" t="s">
        <v>81</v>
      </c>
      <c r="F66" s="5" t="s">
        <v>197</v>
      </c>
      <c r="G66" s="6">
        <v>0</v>
      </c>
      <c r="H66" s="6">
        <v>0</v>
      </c>
      <c r="I66" s="6">
        <v>0</v>
      </c>
      <c r="J66" s="6">
        <v>0.58806404657933031</v>
      </c>
      <c r="K66" s="6">
        <v>0.1499272197962154</v>
      </c>
      <c r="L66" s="6">
        <v>0.1499272197962154</v>
      </c>
      <c r="M66" s="6">
        <v>0.11208151382823869</v>
      </c>
    </row>
    <row r="67" spans="2:13" x14ac:dyDescent="0.35">
      <c r="B67" s="5" t="s">
        <v>79</v>
      </c>
      <c r="C67" s="5" t="s">
        <v>182</v>
      </c>
      <c r="D67" s="5" t="s">
        <v>111</v>
      </c>
      <c r="E67" s="5" t="s">
        <v>81</v>
      </c>
      <c r="F67" s="5" t="s">
        <v>198</v>
      </c>
      <c r="G67" s="6">
        <v>0</v>
      </c>
      <c r="H67" s="6">
        <v>0</v>
      </c>
      <c r="I67" s="6">
        <v>0</v>
      </c>
      <c r="J67" s="6">
        <v>0.55487179487179483</v>
      </c>
      <c r="K67" s="6">
        <v>0.16205128205128205</v>
      </c>
      <c r="L67" s="6">
        <v>0.16205128205128205</v>
      </c>
      <c r="M67" s="6">
        <v>0.12102564102564102</v>
      </c>
    </row>
    <row r="68" spans="2:13" x14ac:dyDescent="0.35">
      <c r="B68" s="5" t="s">
        <v>79</v>
      </c>
      <c r="C68" s="5" t="s">
        <v>199</v>
      </c>
      <c r="D68" s="5" t="s">
        <v>72</v>
      </c>
      <c r="E68" s="5" t="s">
        <v>81</v>
      </c>
      <c r="F68" s="5" t="s">
        <v>200</v>
      </c>
      <c r="G68" s="6">
        <v>0</v>
      </c>
      <c r="H68" s="6">
        <v>0</v>
      </c>
      <c r="I68" s="6">
        <v>0</v>
      </c>
      <c r="J68" s="6">
        <v>0.48958333333333331</v>
      </c>
      <c r="K68" s="6">
        <v>0.18749999999999997</v>
      </c>
      <c r="L68" s="6">
        <v>0.18749999999999997</v>
      </c>
      <c r="M68" s="6">
        <v>0.13541666666666666</v>
      </c>
    </row>
    <row r="69" spans="2:13" x14ac:dyDescent="0.35">
      <c r="B69" s="5" t="s">
        <v>79</v>
      </c>
      <c r="C69" s="5" t="s">
        <v>199</v>
      </c>
      <c r="D69" s="5" t="s">
        <v>83</v>
      </c>
      <c r="E69" s="5" t="s">
        <v>81</v>
      </c>
      <c r="F69" s="5" t="s">
        <v>201</v>
      </c>
      <c r="G69" s="6">
        <v>0</v>
      </c>
      <c r="H69" s="6">
        <v>0</v>
      </c>
      <c r="I69" s="6">
        <v>0</v>
      </c>
      <c r="J69" s="6">
        <v>0.53536977491961413</v>
      </c>
      <c r="K69" s="6">
        <v>0.16881028938906753</v>
      </c>
      <c r="L69" s="6">
        <v>0.16881028938906753</v>
      </c>
      <c r="M69" s="6">
        <v>0.12700964630225081</v>
      </c>
    </row>
    <row r="70" spans="2:13" x14ac:dyDescent="0.35">
      <c r="B70" s="5" t="s">
        <v>79</v>
      </c>
      <c r="C70" s="5" t="s">
        <v>199</v>
      </c>
      <c r="D70" s="5" t="s">
        <v>85</v>
      </c>
      <c r="E70" s="5" t="s">
        <v>81</v>
      </c>
      <c r="F70" s="5" t="s">
        <v>202</v>
      </c>
      <c r="G70" s="6">
        <v>0</v>
      </c>
      <c r="H70" s="6">
        <v>0</v>
      </c>
      <c r="I70" s="6">
        <v>0</v>
      </c>
      <c r="J70" s="6">
        <v>0.52666300164925783</v>
      </c>
      <c r="K70" s="6">
        <v>0.17207256734469489</v>
      </c>
      <c r="L70" s="6">
        <v>0.17207256734469489</v>
      </c>
      <c r="M70" s="6">
        <v>0.12919186366135238</v>
      </c>
    </row>
    <row r="71" spans="2:13" x14ac:dyDescent="0.35">
      <c r="B71" s="5" t="s">
        <v>79</v>
      </c>
      <c r="C71" s="5" t="s">
        <v>199</v>
      </c>
      <c r="D71" s="5" t="s">
        <v>87</v>
      </c>
      <c r="E71" s="5" t="s">
        <v>81</v>
      </c>
      <c r="F71" s="5" t="s">
        <v>203</v>
      </c>
      <c r="G71" s="6">
        <v>0</v>
      </c>
      <c r="H71" s="6">
        <v>0</v>
      </c>
      <c r="I71" s="6">
        <v>0</v>
      </c>
      <c r="J71" s="6">
        <v>0.55342044581091465</v>
      </c>
      <c r="K71" s="6">
        <v>0.16218293620292085</v>
      </c>
      <c r="L71" s="6">
        <v>0.16218293620292085</v>
      </c>
      <c r="M71" s="6">
        <v>0.12221368178324367</v>
      </c>
    </row>
    <row r="72" spans="2:13" x14ac:dyDescent="0.35">
      <c r="B72" s="5" t="s">
        <v>79</v>
      </c>
      <c r="C72" s="5" t="s">
        <v>199</v>
      </c>
      <c r="D72" s="5" t="s">
        <v>89</v>
      </c>
      <c r="E72" s="5" t="s">
        <v>81</v>
      </c>
      <c r="F72" s="5" t="s">
        <v>204</v>
      </c>
      <c r="G72" s="6">
        <v>0</v>
      </c>
      <c r="H72" s="6">
        <v>0</v>
      </c>
      <c r="I72" s="6">
        <v>0</v>
      </c>
      <c r="J72" s="6">
        <v>0.55670103092783518</v>
      </c>
      <c r="K72" s="6">
        <v>0.15979381443298971</v>
      </c>
      <c r="L72" s="6">
        <v>0.15979381443298971</v>
      </c>
      <c r="M72" s="6">
        <v>0.12371134020618554</v>
      </c>
    </row>
    <row r="73" spans="2:13" x14ac:dyDescent="0.35">
      <c r="B73" s="5" t="s">
        <v>79</v>
      </c>
      <c r="C73" s="5" t="s">
        <v>199</v>
      </c>
      <c r="D73" s="5" t="s">
        <v>91</v>
      </c>
      <c r="E73" s="5" t="s">
        <v>81</v>
      </c>
      <c r="F73" s="5" t="s">
        <v>205</v>
      </c>
      <c r="G73" s="6">
        <v>0</v>
      </c>
      <c r="H73" s="6">
        <v>0</v>
      </c>
      <c r="I73" s="6">
        <v>0</v>
      </c>
      <c r="J73" s="6">
        <v>0.55235315578256106</v>
      </c>
      <c r="K73" s="6">
        <v>0.16271433783290767</v>
      </c>
      <c r="L73" s="6">
        <v>0.16271433783290767</v>
      </c>
      <c r="M73" s="6">
        <v>0.1222181685516235</v>
      </c>
    </row>
    <row r="74" spans="2:13" x14ac:dyDescent="0.35">
      <c r="B74" s="5" t="s">
        <v>79</v>
      </c>
      <c r="C74" s="5" t="s">
        <v>199</v>
      </c>
      <c r="D74" s="5" t="s">
        <v>93</v>
      </c>
      <c r="E74" s="5" t="s">
        <v>81</v>
      </c>
      <c r="F74" s="5" t="s">
        <v>206</v>
      </c>
      <c r="G74" s="6">
        <v>0</v>
      </c>
      <c r="H74" s="6">
        <v>0</v>
      </c>
      <c r="I74" s="6">
        <v>0</v>
      </c>
      <c r="J74" s="6">
        <v>0.62117981520966592</v>
      </c>
      <c r="K74" s="6">
        <v>0.13788201847903342</v>
      </c>
      <c r="L74" s="6">
        <v>0.13788201847903342</v>
      </c>
      <c r="M74" s="6">
        <v>0.10305614783226723</v>
      </c>
    </row>
    <row r="75" spans="2:13" x14ac:dyDescent="0.35">
      <c r="B75" s="5" t="s">
        <v>79</v>
      </c>
      <c r="C75" s="5" t="s">
        <v>199</v>
      </c>
      <c r="D75" s="5" t="s">
        <v>95</v>
      </c>
      <c r="E75" s="5" t="s">
        <v>81</v>
      </c>
      <c r="F75" s="5" t="s">
        <v>207</v>
      </c>
      <c r="G75" s="6">
        <v>0</v>
      </c>
      <c r="H75" s="6">
        <v>0</v>
      </c>
      <c r="I75" s="6">
        <v>0</v>
      </c>
      <c r="J75" s="6">
        <v>0.55640024655845477</v>
      </c>
      <c r="K75" s="6">
        <v>0.16129032258064513</v>
      </c>
      <c r="L75" s="6">
        <v>0.16129032258064513</v>
      </c>
      <c r="M75" s="6">
        <v>0.12101910828025476</v>
      </c>
    </row>
    <row r="76" spans="2:13" x14ac:dyDescent="0.35">
      <c r="B76" s="5" t="s">
        <v>79</v>
      </c>
      <c r="C76" s="5" t="s">
        <v>199</v>
      </c>
      <c r="D76" s="5" t="s">
        <v>97</v>
      </c>
      <c r="E76" s="5" t="s">
        <v>81</v>
      </c>
      <c r="F76" s="5" t="s">
        <v>208</v>
      </c>
      <c r="G76" s="6">
        <v>0</v>
      </c>
      <c r="H76" s="6">
        <v>0</v>
      </c>
      <c r="I76" s="6">
        <v>0</v>
      </c>
      <c r="J76" s="6">
        <v>0.59182590233545651</v>
      </c>
      <c r="K76" s="6">
        <v>0.14835456475583864</v>
      </c>
      <c r="L76" s="6">
        <v>0.14835456475583864</v>
      </c>
      <c r="M76" s="6">
        <v>0.11146496815286626</v>
      </c>
    </row>
    <row r="77" spans="2:13" x14ac:dyDescent="0.35">
      <c r="B77" s="5" t="s">
        <v>79</v>
      </c>
      <c r="C77" s="5" t="s">
        <v>199</v>
      </c>
      <c r="D77" s="5" t="s">
        <v>99</v>
      </c>
      <c r="E77" s="5" t="s">
        <v>81</v>
      </c>
      <c r="F77" s="5" t="s">
        <v>209</v>
      </c>
      <c r="G77" s="6">
        <v>0</v>
      </c>
      <c r="H77" s="6">
        <v>0</v>
      </c>
      <c r="I77" s="6">
        <v>0</v>
      </c>
      <c r="J77" s="6">
        <v>0.5923076923076922</v>
      </c>
      <c r="K77" s="6">
        <v>0.14828402366863905</v>
      </c>
      <c r="L77" s="6">
        <v>0.14828402366863905</v>
      </c>
      <c r="M77" s="6">
        <v>0.11112426035502956</v>
      </c>
    </row>
    <row r="78" spans="2:13" x14ac:dyDescent="0.35">
      <c r="B78" s="5" t="s">
        <v>79</v>
      </c>
      <c r="C78" s="5" t="s">
        <v>199</v>
      </c>
      <c r="D78" s="5" t="s">
        <v>101</v>
      </c>
      <c r="E78" s="5" t="s">
        <v>81</v>
      </c>
      <c r="F78" s="5" t="s">
        <v>210</v>
      </c>
      <c r="G78" s="6">
        <v>0</v>
      </c>
      <c r="H78" s="6">
        <v>0</v>
      </c>
      <c r="I78" s="6">
        <v>0</v>
      </c>
      <c r="J78" s="6">
        <v>0.49096705632306059</v>
      </c>
      <c r="K78" s="6">
        <v>0.18490967056323057</v>
      </c>
      <c r="L78" s="6">
        <v>0.18490967056323057</v>
      </c>
      <c r="M78" s="6">
        <v>0.13921360255047821</v>
      </c>
    </row>
    <row r="79" spans="2:13" x14ac:dyDescent="0.35">
      <c r="B79" s="5" t="s">
        <v>79</v>
      </c>
      <c r="C79" s="5" t="s">
        <v>199</v>
      </c>
      <c r="D79" s="5" t="s">
        <v>103</v>
      </c>
      <c r="E79" s="5" t="s">
        <v>81</v>
      </c>
      <c r="F79" s="5" t="s">
        <v>211</v>
      </c>
      <c r="G79" s="6">
        <v>0</v>
      </c>
      <c r="H79" s="6">
        <v>0</v>
      </c>
      <c r="I79" s="6">
        <v>0</v>
      </c>
      <c r="J79" s="6">
        <v>0.5259426361585563</v>
      </c>
      <c r="K79" s="6">
        <v>0.17241379310344829</v>
      </c>
      <c r="L79" s="6">
        <v>0.17241379310344829</v>
      </c>
      <c r="M79" s="6">
        <v>0.12922977763454724</v>
      </c>
    </row>
    <row r="80" spans="2:13" x14ac:dyDescent="0.35">
      <c r="B80" s="5" t="s">
        <v>79</v>
      </c>
      <c r="C80" s="5" t="s">
        <v>199</v>
      </c>
      <c r="D80" s="5" t="s">
        <v>105</v>
      </c>
      <c r="E80" s="5" t="s">
        <v>81</v>
      </c>
      <c r="F80" s="5" t="s">
        <v>212</v>
      </c>
      <c r="G80" s="6">
        <v>0</v>
      </c>
      <c r="H80" s="6">
        <v>0</v>
      </c>
      <c r="I80" s="6">
        <v>0</v>
      </c>
      <c r="J80" s="6">
        <v>0.46059544658493878</v>
      </c>
      <c r="K80" s="6">
        <v>0.19614711033274959</v>
      </c>
      <c r="L80" s="6">
        <v>0.19614711033274959</v>
      </c>
      <c r="M80" s="6">
        <v>0.1471103327495622</v>
      </c>
    </row>
    <row r="81" spans="2:13" x14ac:dyDescent="0.35">
      <c r="B81" s="5" t="s">
        <v>79</v>
      </c>
      <c r="C81" s="5" t="s">
        <v>199</v>
      </c>
      <c r="D81" s="5" t="s">
        <v>107</v>
      </c>
      <c r="E81" s="5" t="s">
        <v>81</v>
      </c>
      <c r="F81" s="5" t="s">
        <v>213</v>
      </c>
      <c r="G81" s="6">
        <v>0</v>
      </c>
      <c r="H81" s="6">
        <v>0</v>
      </c>
      <c r="I81" s="6">
        <v>0</v>
      </c>
      <c r="J81" s="6">
        <v>0.58304297328687582</v>
      </c>
      <c r="K81" s="6">
        <v>0.15156794425087111</v>
      </c>
      <c r="L81" s="6">
        <v>0.15156794425087111</v>
      </c>
      <c r="M81" s="6">
        <v>0.11382113821138214</v>
      </c>
    </row>
    <row r="82" spans="2:13" x14ac:dyDescent="0.35">
      <c r="B82" s="5" t="s">
        <v>79</v>
      </c>
      <c r="C82" s="5" t="s">
        <v>199</v>
      </c>
      <c r="D82" s="5" t="s">
        <v>109</v>
      </c>
      <c r="E82" s="5" t="s">
        <v>81</v>
      </c>
      <c r="F82" s="5" t="s">
        <v>214</v>
      </c>
      <c r="G82" s="6">
        <v>0</v>
      </c>
      <c r="H82" s="6">
        <v>0</v>
      </c>
      <c r="I82" s="6">
        <v>0</v>
      </c>
      <c r="J82" s="6">
        <v>0.58806404657933031</v>
      </c>
      <c r="K82" s="6">
        <v>0.1499272197962154</v>
      </c>
      <c r="L82" s="6">
        <v>0.1499272197962154</v>
      </c>
      <c r="M82" s="6">
        <v>0.11208151382823869</v>
      </c>
    </row>
    <row r="83" spans="2:13" x14ac:dyDescent="0.35">
      <c r="B83" s="5" t="s">
        <v>79</v>
      </c>
      <c r="C83" s="5" t="s">
        <v>199</v>
      </c>
      <c r="D83" s="5" t="s">
        <v>111</v>
      </c>
      <c r="E83" s="5" t="s">
        <v>81</v>
      </c>
      <c r="F83" s="5" t="s">
        <v>215</v>
      </c>
      <c r="G83" s="6">
        <v>0</v>
      </c>
      <c r="H83" s="6">
        <v>0</v>
      </c>
      <c r="I83" s="6">
        <v>0</v>
      </c>
      <c r="J83" s="6">
        <v>0.55487179487179483</v>
      </c>
      <c r="K83" s="6">
        <v>0.16205128205128205</v>
      </c>
      <c r="L83" s="6">
        <v>0.16205128205128205</v>
      </c>
      <c r="M83" s="6">
        <v>0.12102564102564102</v>
      </c>
    </row>
    <row r="84" spans="2:13" x14ac:dyDescent="0.35">
      <c r="B84" s="5" t="s">
        <v>79</v>
      </c>
      <c r="C84" s="5" t="s">
        <v>216</v>
      </c>
      <c r="D84" s="5" t="s">
        <v>72</v>
      </c>
      <c r="E84" s="5" t="s">
        <v>81</v>
      </c>
      <c r="F84" s="5" t="s">
        <v>217</v>
      </c>
      <c r="G84" s="6">
        <v>0</v>
      </c>
      <c r="H84" s="6">
        <v>0</v>
      </c>
      <c r="I84" s="6">
        <v>0</v>
      </c>
      <c r="J84" s="6">
        <v>0.32824427480916024</v>
      </c>
      <c r="K84" s="6">
        <v>0.24427480916030533</v>
      </c>
      <c r="L84" s="6">
        <v>0.24427480916030533</v>
      </c>
      <c r="M84" s="6">
        <v>0.18320610687022901</v>
      </c>
    </row>
    <row r="85" spans="2:13" x14ac:dyDescent="0.35">
      <c r="B85" s="5" t="s">
        <v>79</v>
      </c>
      <c r="C85" s="5" t="s">
        <v>216</v>
      </c>
      <c r="D85" s="5" t="s">
        <v>83</v>
      </c>
      <c r="E85" s="5" t="s">
        <v>81</v>
      </c>
      <c r="F85" s="5" t="s">
        <v>218</v>
      </c>
      <c r="G85" s="6">
        <v>0</v>
      </c>
      <c r="H85" s="6">
        <v>0</v>
      </c>
      <c r="I85" s="6">
        <v>0</v>
      </c>
      <c r="J85" s="6">
        <v>0.48254364089775559</v>
      </c>
      <c r="K85" s="6">
        <v>0.1882793017456359</v>
      </c>
      <c r="L85" s="6">
        <v>0.1882793017456359</v>
      </c>
      <c r="M85" s="6">
        <v>0.14089775561097256</v>
      </c>
    </row>
    <row r="86" spans="2:13" x14ac:dyDescent="0.35">
      <c r="B86" s="5" t="s">
        <v>79</v>
      </c>
      <c r="C86" s="5" t="s">
        <v>216</v>
      </c>
      <c r="D86" s="5" t="s">
        <v>85</v>
      </c>
      <c r="E86" s="5" t="s">
        <v>81</v>
      </c>
      <c r="F86" s="5" t="s">
        <v>219</v>
      </c>
      <c r="G86" s="6">
        <v>0</v>
      </c>
      <c r="H86" s="6">
        <v>0</v>
      </c>
      <c r="I86" s="6">
        <v>0</v>
      </c>
      <c r="J86" s="6">
        <v>0.51009003415088483</v>
      </c>
      <c r="K86" s="6">
        <v>0.17820552623408878</v>
      </c>
      <c r="L86" s="6">
        <v>0.17820552623408878</v>
      </c>
      <c r="M86" s="6">
        <v>0.13349891338093758</v>
      </c>
    </row>
    <row r="87" spans="2:13" x14ac:dyDescent="0.35">
      <c r="B87" s="5" t="s">
        <v>79</v>
      </c>
      <c r="C87" s="5" t="s">
        <v>216</v>
      </c>
      <c r="D87" s="5" t="s">
        <v>87</v>
      </c>
      <c r="E87" s="5" t="s">
        <v>81</v>
      </c>
      <c r="F87" s="5" t="s">
        <v>220</v>
      </c>
      <c r="G87" s="6">
        <v>0</v>
      </c>
      <c r="H87" s="6">
        <v>0</v>
      </c>
      <c r="I87" s="6">
        <v>0</v>
      </c>
      <c r="J87" s="6">
        <v>0.48713235294117646</v>
      </c>
      <c r="K87" s="6">
        <v>0.18658088235294118</v>
      </c>
      <c r="L87" s="6">
        <v>0.18658088235294118</v>
      </c>
      <c r="M87" s="6">
        <v>0.13970588235294115</v>
      </c>
    </row>
    <row r="88" spans="2:13" x14ac:dyDescent="0.35">
      <c r="B88" s="5" t="s">
        <v>79</v>
      </c>
      <c r="C88" s="5" t="s">
        <v>216</v>
      </c>
      <c r="D88" s="5" t="s">
        <v>89</v>
      </c>
      <c r="E88" s="5" t="s">
        <v>81</v>
      </c>
      <c r="F88" s="5" t="s">
        <v>221</v>
      </c>
      <c r="G88" s="6">
        <v>0</v>
      </c>
      <c r="H88" s="6">
        <v>0</v>
      </c>
      <c r="I88" s="6">
        <v>0</v>
      </c>
      <c r="J88" s="6">
        <v>0.48492159227985526</v>
      </c>
      <c r="K88" s="6">
        <v>0.18697225572979492</v>
      </c>
      <c r="L88" s="6">
        <v>0.18697225572979492</v>
      </c>
      <c r="M88" s="6">
        <v>0.14113389626055489</v>
      </c>
    </row>
    <row r="89" spans="2:13" x14ac:dyDescent="0.35">
      <c r="B89" s="5" t="s">
        <v>79</v>
      </c>
      <c r="C89" s="5" t="s">
        <v>216</v>
      </c>
      <c r="D89" s="5" t="s">
        <v>91</v>
      </c>
      <c r="E89" s="5" t="s">
        <v>81</v>
      </c>
      <c r="F89" s="5" t="s">
        <v>222</v>
      </c>
      <c r="G89" s="6">
        <v>0</v>
      </c>
      <c r="H89" s="6">
        <v>0</v>
      </c>
      <c r="I89" s="6">
        <v>0</v>
      </c>
      <c r="J89" s="6">
        <v>0.45147123407992984</v>
      </c>
      <c r="K89" s="6">
        <v>0.19938515590689507</v>
      </c>
      <c r="L89" s="6">
        <v>0.19938515590689507</v>
      </c>
      <c r="M89" s="6">
        <v>0.14975845410628022</v>
      </c>
    </row>
    <row r="90" spans="2:13" x14ac:dyDescent="0.35">
      <c r="B90" s="5" t="s">
        <v>79</v>
      </c>
      <c r="C90" s="5" t="s">
        <v>216</v>
      </c>
      <c r="D90" s="5" t="s">
        <v>93</v>
      </c>
      <c r="E90" s="5" t="s">
        <v>81</v>
      </c>
      <c r="F90" s="5" t="s">
        <v>223</v>
      </c>
      <c r="G90" s="6">
        <v>0</v>
      </c>
      <c r="H90" s="6">
        <v>0</v>
      </c>
      <c r="I90" s="6">
        <v>0</v>
      </c>
      <c r="J90" s="6">
        <v>0.54904679376083199</v>
      </c>
      <c r="K90" s="6">
        <v>0.16395147313691508</v>
      </c>
      <c r="L90" s="6">
        <v>0.16395147313691508</v>
      </c>
      <c r="M90" s="6">
        <v>0.12305025996533796</v>
      </c>
    </row>
    <row r="91" spans="2:13" x14ac:dyDescent="0.35">
      <c r="B91" s="5" t="s">
        <v>79</v>
      </c>
      <c r="C91" s="5" t="s">
        <v>216</v>
      </c>
      <c r="D91" s="5" t="s">
        <v>95</v>
      </c>
      <c r="E91" s="5" t="s">
        <v>81</v>
      </c>
      <c r="F91" s="5" t="s">
        <v>224</v>
      </c>
      <c r="G91" s="6">
        <v>0</v>
      </c>
      <c r="H91" s="6">
        <v>0</v>
      </c>
      <c r="I91" s="6">
        <v>0</v>
      </c>
      <c r="J91" s="6">
        <v>0.4503020318506315</v>
      </c>
      <c r="K91" s="6">
        <v>0.19989017023613401</v>
      </c>
      <c r="L91" s="6">
        <v>0.19989017023613401</v>
      </c>
      <c r="M91" s="6">
        <v>0.14991762767710048</v>
      </c>
    </row>
    <row r="92" spans="2:13" x14ac:dyDescent="0.35">
      <c r="B92" s="5" t="s">
        <v>79</v>
      </c>
      <c r="C92" s="5" t="s">
        <v>216</v>
      </c>
      <c r="D92" s="5" t="s">
        <v>97</v>
      </c>
      <c r="E92" s="5" t="s">
        <v>81</v>
      </c>
      <c r="F92" s="5" t="s">
        <v>225</v>
      </c>
      <c r="G92" s="6">
        <v>0</v>
      </c>
      <c r="H92" s="6">
        <v>0</v>
      </c>
      <c r="I92" s="6">
        <v>0</v>
      </c>
      <c r="J92" s="6">
        <v>0.47100591715976337</v>
      </c>
      <c r="K92" s="6">
        <v>0.19230769230769232</v>
      </c>
      <c r="L92" s="6">
        <v>0.19230769230769232</v>
      </c>
      <c r="M92" s="6">
        <v>0.14437869822485208</v>
      </c>
    </row>
    <row r="93" spans="2:13" x14ac:dyDescent="0.35">
      <c r="B93" s="5" t="s">
        <v>79</v>
      </c>
      <c r="C93" s="5" t="s">
        <v>216</v>
      </c>
      <c r="D93" s="5" t="s">
        <v>99</v>
      </c>
      <c r="E93" s="5" t="s">
        <v>81</v>
      </c>
      <c r="F93" s="5" t="s">
        <v>226</v>
      </c>
      <c r="G93" s="6">
        <v>0</v>
      </c>
      <c r="H93" s="6">
        <v>0</v>
      </c>
      <c r="I93" s="6">
        <v>0</v>
      </c>
      <c r="J93" s="6">
        <v>0.4797026872498571</v>
      </c>
      <c r="K93" s="6">
        <v>0.18925100057175531</v>
      </c>
      <c r="L93" s="6">
        <v>0.18925100057175531</v>
      </c>
      <c r="M93" s="6">
        <v>0.14179531160663239</v>
      </c>
    </row>
    <row r="94" spans="2:13" x14ac:dyDescent="0.35">
      <c r="B94" s="5" t="s">
        <v>79</v>
      </c>
      <c r="C94" s="5" t="s">
        <v>216</v>
      </c>
      <c r="D94" s="5" t="s">
        <v>101</v>
      </c>
      <c r="E94" s="5" t="s">
        <v>81</v>
      </c>
      <c r="F94" s="5" t="s">
        <v>227</v>
      </c>
      <c r="G94" s="6">
        <v>0</v>
      </c>
      <c r="H94" s="6">
        <v>0</v>
      </c>
      <c r="I94" s="6">
        <v>0</v>
      </c>
      <c r="J94" s="6">
        <v>0.46449456975772768</v>
      </c>
      <c r="K94" s="6">
        <v>0.1946532999164578</v>
      </c>
      <c r="L94" s="6">
        <v>0.1946532999164578</v>
      </c>
      <c r="M94" s="6">
        <v>0.14619883040935672</v>
      </c>
    </row>
    <row r="95" spans="2:13" x14ac:dyDescent="0.35">
      <c r="B95" s="5" t="s">
        <v>79</v>
      </c>
      <c r="C95" s="5" t="s">
        <v>216</v>
      </c>
      <c r="D95" s="5" t="s">
        <v>103</v>
      </c>
      <c r="E95" s="5" t="s">
        <v>81</v>
      </c>
      <c r="F95" s="5" t="s">
        <v>228</v>
      </c>
      <c r="G95" s="6">
        <v>0</v>
      </c>
      <c r="H95" s="6">
        <v>0</v>
      </c>
      <c r="I95" s="6">
        <v>0</v>
      </c>
      <c r="J95" s="6">
        <v>0.477299880525687</v>
      </c>
      <c r="K95" s="6">
        <v>0.18996415770609321</v>
      </c>
      <c r="L95" s="6">
        <v>0.18996415770609321</v>
      </c>
      <c r="M95" s="6">
        <v>0.14277180406212664</v>
      </c>
    </row>
    <row r="96" spans="2:13" x14ac:dyDescent="0.35">
      <c r="B96" s="5" t="s">
        <v>79</v>
      </c>
      <c r="C96" s="5" t="s">
        <v>216</v>
      </c>
      <c r="D96" s="5" t="s">
        <v>105</v>
      </c>
      <c r="E96" s="5" t="s">
        <v>81</v>
      </c>
      <c r="F96" s="5" t="s">
        <v>229</v>
      </c>
      <c r="G96" s="6">
        <v>0</v>
      </c>
      <c r="H96" s="6">
        <v>0</v>
      </c>
      <c r="I96" s="6">
        <v>0</v>
      </c>
      <c r="J96" s="6">
        <v>0.44315381907778939</v>
      </c>
      <c r="K96" s="6">
        <v>0.20239352340725092</v>
      </c>
      <c r="L96" s="6">
        <v>0.20239352340725092</v>
      </c>
      <c r="M96" s="6">
        <v>0.15205913410770855</v>
      </c>
    </row>
    <row r="97" spans="2:13" x14ac:dyDescent="0.35">
      <c r="B97" s="5" t="s">
        <v>79</v>
      </c>
      <c r="C97" s="5" t="s">
        <v>216</v>
      </c>
      <c r="D97" s="5" t="s">
        <v>107</v>
      </c>
      <c r="E97" s="5" t="s">
        <v>81</v>
      </c>
      <c r="F97" s="5" t="s">
        <v>230</v>
      </c>
      <c r="G97" s="6">
        <v>0</v>
      </c>
      <c r="H97" s="6">
        <v>0</v>
      </c>
      <c r="I97" s="6">
        <v>0</v>
      </c>
      <c r="J97" s="6">
        <v>0.46525885558583119</v>
      </c>
      <c r="K97" s="6">
        <v>0.19414168937329701</v>
      </c>
      <c r="L97" s="6">
        <v>0.19414168937329701</v>
      </c>
      <c r="M97" s="6">
        <v>0.14645776566757496</v>
      </c>
    </row>
    <row r="98" spans="2:13" x14ac:dyDescent="0.35">
      <c r="B98" s="5" t="s">
        <v>79</v>
      </c>
      <c r="C98" s="5" t="s">
        <v>216</v>
      </c>
      <c r="D98" s="5" t="s">
        <v>109</v>
      </c>
      <c r="E98" s="5" t="s">
        <v>81</v>
      </c>
      <c r="F98" s="5" t="s">
        <v>231</v>
      </c>
      <c r="G98" s="6">
        <v>0</v>
      </c>
      <c r="H98" s="6">
        <v>0</v>
      </c>
      <c r="I98" s="6">
        <v>0</v>
      </c>
      <c r="J98" s="6">
        <v>0.4651898734177215</v>
      </c>
      <c r="K98" s="6">
        <v>0.19462025316455694</v>
      </c>
      <c r="L98" s="6">
        <v>0.19462025316455694</v>
      </c>
      <c r="M98" s="6">
        <v>0.14556962025316456</v>
      </c>
    </row>
    <row r="99" spans="2:13" x14ac:dyDescent="0.35">
      <c r="B99" s="5" t="s">
        <v>79</v>
      </c>
      <c r="C99" s="5" t="s">
        <v>216</v>
      </c>
      <c r="D99" s="5" t="s">
        <v>111</v>
      </c>
      <c r="E99" s="5" t="s">
        <v>81</v>
      </c>
      <c r="F99" s="5" t="s">
        <v>232</v>
      </c>
      <c r="G99" s="6">
        <v>0</v>
      </c>
      <c r="H99" s="6">
        <v>0</v>
      </c>
      <c r="I99" s="6">
        <v>0</v>
      </c>
      <c r="J99" s="6">
        <v>0.4612959719789842</v>
      </c>
      <c r="K99" s="6">
        <v>0.1957968476357268</v>
      </c>
      <c r="L99" s="6">
        <v>0.1957968476357268</v>
      </c>
      <c r="M99" s="6">
        <v>0.14711033274956214</v>
      </c>
    </row>
    <row r="100" spans="2:13" x14ac:dyDescent="0.35">
      <c r="B100" s="5" t="s">
        <v>79</v>
      </c>
      <c r="C100" s="5" t="s">
        <v>233</v>
      </c>
      <c r="D100" s="5" t="s">
        <v>72</v>
      </c>
      <c r="E100" s="5" t="s">
        <v>81</v>
      </c>
      <c r="F100" s="5" t="s">
        <v>234</v>
      </c>
      <c r="G100" s="6">
        <v>0</v>
      </c>
      <c r="H100" s="6">
        <v>0</v>
      </c>
      <c r="I100" s="6">
        <v>0</v>
      </c>
      <c r="J100" s="6">
        <v>0.32824427480916024</v>
      </c>
      <c r="K100" s="6">
        <v>0.24427480916030533</v>
      </c>
      <c r="L100" s="6">
        <v>0.24427480916030533</v>
      </c>
      <c r="M100" s="6">
        <v>0.18320610687022901</v>
      </c>
    </row>
    <row r="101" spans="2:13" x14ac:dyDescent="0.35">
      <c r="B101" s="5" t="s">
        <v>79</v>
      </c>
      <c r="C101" s="5" t="s">
        <v>233</v>
      </c>
      <c r="D101" s="5" t="s">
        <v>83</v>
      </c>
      <c r="E101" s="5" t="s">
        <v>81</v>
      </c>
      <c r="F101" s="5" t="s">
        <v>235</v>
      </c>
      <c r="G101" s="6">
        <v>0</v>
      </c>
      <c r="H101" s="6">
        <v>0</v>
      </c>
      <c r="I101" s="6">
        <v>0</v>
      </c>
      <c r="J101" s="6">
        <v>0.48254364089775559</v>
      </c>
      <c r="K101" s="6">
        <v>0.1882793017456359</v>
      </c>
      <c r="L101" s="6">
        <v>0.1882793017456359</v>
      </c>
      <c r="M101" s="6">
        <v>0.14089775561097256</v>
      </c>
    </row>
    <row r="102" spans="2:13" x14ac:dyDescent="0.35">
      <c r="B102" s="5" t="s">
        <v>79</v>
      </c>
      <c r="C102" s="5" t="s">
        <v>233</v>
      </c>
      <c r="D102" s="5" t="s">
        <v>85</v>
      </c>
      <c r="E102" s="5" t="s">
        <v>81</v>
      </c>
      <c r="F102" s="5" t="s">
        <v>236</v>
      </c>
      <c r="G102" s="6">
        <v>0</v>
      </c>
      <c r="H102" s="6">
        <v>0</v>
      </c>
      <c r="I102" s="6">
        <v>0</v>
      </c>
      <c r="J102" s="6">
        <v>0.51009003415088483</v>
      </c>
      <c r="K102" s="6">
        <v>0.17820552623408878</v>
      </c>
      <c r="L102" s="6">
        <v>0.17820552623408878</v>
      </c>
      <c r="M102" s="6">
        <v>0.13349891338093758</v>
      </c>
    </row>
    <row r="103" spans="2:13" x14ac:dyDescent="0.35">
      <c r="B103" s="5" t="s">
        <v>79</v>
      </c>
      <c r="C103" s="5" t="s">
        <v>233</v>
      </c>
      <c r="D103" s="5" t="s">
        <v>87</v>
      </c>
      <c r="E103" s="5" t="s">
        <v>81</v>
      </c>
      <c r="F103" s="5" t="s">
        <v>237</v>
      </c>
      <c r="G103" s="6">
        <v>0</v>
      </c>
      <c r="H103" s="6">
        <v>0</v>
      </c>
      <c r="I103" s="6">
        <v>0</v>
      </c>
      <c r="J103" s="6">
        <v>0.48713235294117646</v>
      </c>
      <c r="K103" s="6">
        <v>0.18658088235294118</v>
      </c>
      <c r="L103" s="6">
        <v>0.18658088235294118</v>
      </c>
      <c r="M103" s="6">
        <v>0.13970588235294115</v>
      </c>
    </row>
    <row r="104" spans="2:13" x14ac:dyDescent="0.35">
      <c r="B104" s="5" t="s">
        <v>79</v>
      </c>
      <c r="C104" s="5" t="s">
        <v>233</v>
      </c>
      <c r="D104" s="5" t="s">
        <v>89</v>
      </c>
      <c r="E104" s="5" t="s">
        <v>81</v>
      </c>
      <c r="F104" s="5" t="s">
        <v>238</v>
      </c>
      <c r="G104" s="6">
        <v>0</v>
      </c>
      <c r="H104" s="6">
        <v>0</v>
      </c>
      <c r="I104" s="6">
        <v>0</v>
      </c>
      <c r="J104" s="6">
        <v>0.48492159227985526</v>
      </c>
      <c r="K104" s="6">
        <v>0.18697225572979492</v>
      </c>
      <c r="L104" s="6">
        <v>0.18697225572979492</v>
      </c>
      <c r="M104" s="6">
        <v>0.14113389626055489</v>
      </c>
    </row>
    <row r="105" spans="2:13" x14ac:dyDescent="0.35">
      <c r="B105" s="5" t="s">
        <v>79</v>
      </c>
      <c r="C105" s="5" t="s">
        <v>233</v>
      </c>
      <c r="D105" s="5" t="s">
        <v>91</v>
      </c>
      <c r="E105" s="5" t="s">
        <v>81</v>
      </c>
      <c r="F105" s="5" t="s">
        <v>239</v>
      </c>
      <c r="G105" s="6">
        <v>0</v>
      </c>
      <c r="H105" s="6">
        <v>0</v>
      </c>
      <c r="I105" s="6">
        <v>0</v>
      </c>
      <c r="J105" s="6">
        <v>0.45147123407992984</v>
      </c>
      <c r="K105" s="6">
        <v>0.19938515590689507</v>
      </c>
      <c r="L105" s="6">
        <v>0.19938515590689507</v>
      </c>
      <c r="M105" s="6">
        <v>0.14975845410628022</v>
      </c>
    </row>
    <row r="106" spans="2:13" x14ac:dyDescent="0.35">
      <c r="B106" s="5" t="s">
        <v>79</v>
      </c>
      <c r="C106" s="5" t="s">
        <v>233</v>
      </c>
      <c r="D106" s="5" t="s">
        <v>93</v>
      </c>
      <c r="E106" s="5" t="s">
        <v>81</v>
      </c>
      <c r="F106" s="5" t="s">
        <v>240</v>
      </c>
      <c r="G106" s="6">
        <v>0</v>
      </c>
      <c r="H106" s="6">
        <v>0</v>
      </c>
      <c r="I106" s="6">
        <v>0</v>
      </c>
      <c r="J106" s="6">
        <v>0.54904679376083199</v>
      </c>
      <c r="K106" s="6">
        <v>0.16395147313691508</v>
      </c>
      <c r="L106" s="6">
        <v>0.16395147313691508</v>
      </c>
      <c r="M106" s="6">
        <v>0.12305025996533796</v>
      </c>
    </row>
    <row r="107" spans="2:13" x14ac:dyDescent="0.35">
      <c r="B107" s="5" t="s">
        <v>79</v>
      </c>
      <c r="C107" s="5" t="s">
        <v>233</v>
      </c>
      <c r="D107" s="5" t="s">
        <v>95</v>
      </c>
      <c r="E107" s="5" t="s">
        <v>81</v>
      </c>
      <c r="F107" s="5" t="s">
        <v>241</v>
      </c>
      <c r="G107" s="6">
        <v>0</v>
      </c>
      <c r="H107" s="6">
        <v>0</v>
      </c>
      <c r="I107" s="6">
        <v>0</v>
      </c>
      <c r="J107" s="6">
        <v>0.4503020318506315</v>
      </c>
      <c r="K107" s="6">
        <v>0.19989017023613401</v>
      </c>
      <c r="L107" s="6">
        <v>0.19989017023613401</v>
      </c>
      <c r="M107" s="6">
        <v>0.14991762767710048</v>
      </c>
    </row>
    <row r="108" spans="2:13" x14ac:dyDescent="0.35">
      <c r="B108" s="5" t="s">
        <v>79</v>
      </c>
      <c r="C108" s="5" t="s">
        <v>233</v>
      </c>
      <c r="D108" s="5" t="s">
        <v>97</v>
      </c>
      <c r="E108" s="5" t="s">
        <v>81</v>
      </c>
      <c r="F108" s="5" t="s">
        <v>242</v>
      </c>
      <c r="G108" s="6">
        <v>0</v>
      </c>
      <c r="H108" s="6">
        <v>0</v>
      </c>
      <c r="I108" s="6">
        <v>0</v>
      </c>
      <c r="J108" s="6">
        <v>0.47100591715976337</v>
      </c>
      <c r="K108" s="6">
        <v>0.19230769230769232</v>
      </c>
      <c r="L108" s="6">
        <v>0.19230769230769232</v>
      </c>
      <c r="M108" s="6">
        <v>0.14437869822485208</v>
      </c>
    </row>
    <row r="109" spans="2:13" x14ac:dyDescent="0.35">
      <c r="B109" s="5" t="s">
        <v>79</v>
      </c>
      <c r="C109" s="5" t="s">
        <v>233</v>
      </c>
      <c r="D109" s="5" t="s">
        <v>99</v>
      </c>
      <c r="E109" s="5" t="s">
        <v>81</v>
      </c>
      <c r="F109" s="5" t="s">
        <v>243</v>
      </c>
      <c r="G109" s="6">
        <v>0</v>
      </c>
      <c r="H109" s="6">
        <v>0</v>
      </c>
      <c r="I109" s="6">
        <v>0</v>
      </c>
      <c r="J109" s="6">
        <v>0.4797026872498571</v>
      </c>
      <c r="K109" s="6">
        <v>0.18925100057175531</v>
      </c>
      <c r="L109" s="6">
        <v>0.18925100057175531</v>
      </c>
      <c r="M109" s="6">
        <v>0.14179531160663239</v>
      </c>
    </row>
    <row r="110" spans="2:13" x14ac:dyDescent="0.35">
      <c r="B110" s="5" t="s">
        <v>79</v>
      </c>
      <c r="C110" s="5" t="s">
        <v>233</v>
      </c>
      <c r="D110" s="5" t="s">
        <v>101</v>
      </c>
      <c r="E110" s="5" t="s">
        <v>81</v>
      </c>
      <c r="F110" s="5" t="s">
        <v>244</v>
      </c>
      <c r="G110" s="6">
        <v>0</v>
      </c>
      <c r="H110" s="6">
        <v>0</v>
      </c>
      <c r="I110" s="6">
        <v>0</v>
      </c>
      <c r="J110" s="6">
        <v>0.46449456975772768</v>
      </c>
      <c r="K110" s="6">
        <v>0.1946532999164578</v>
      </c>
      <c r="L110" s="6">
        <v>0.1946532999164578</v>
      </c>
      <c r="M110" s="6">
        <v>0.14619883040935672</v>
      </c>
    </row>
    <row r="111" spans="2:13" x14ac:dyDescent="0.35">
      <c r="B111" s="5" t="s">
        <v>79</v>
      </c>
      <c r="C111" s="5" t="s">
        <v>233</v>
      </c>
      <c r="D111" s="5" t="s">
        <v>103</v>
      </c>
      <c r="E111" s="5" t="s">
        <v>81</v>
      </c>
      <c r="F111" s="5" t="s">
        <v>245</v>
      </c>
      <c r="G111" s="6">
        <v>0</v>
      </c>
      <c r="H111" s="6">
        <v>0</v>
      </c>
      <c r="I111" s="6">
        <v>0</v>
      </c>
      <c r="J111" s="6">
        <v>0.477299880525687</v>
      </c>
      <c r="K111" s="6">
        <v>0.18996415770609321</v>
      </c>
      <c r="L111" s="6">
        <v>0.18996415770609321</v>
      </c>
      <c r="M111" s="6">
        <v>0.14277180406212664</v>
      </c>
    </row>
    <row r="112" spans="2:13" x14ac:dyDescent="0.35">
      <c r="B112" s="5" t="s">
        <v>79</v>
      </c>
      <c r="C112" s="5" t="s">
        <v>233</v>
      </c>
      <c r="D112" s="5" t="s">
        <v>105</v>
      </c>
      <c r="E112" s="5" t="s">
        <v>81</v>
      </c>
      <c r="F112" s="5" t="s">
        <v>246</v>
      </c>
      <c r="G112" s="6">
        <v>0</v>
      </c>
      <c r="H112" s="6">
        <v>0</v>
      </c>
      <c r="I112" s="6">
        <v>0</v>
      </c>
      <c r="J112" s="6">
        <v>0.44315381907778939</v>
      </c>
      <c r="K112" s="6">
        <v>0.20239352340725092</v>
      </c>
      <c r="L112" s="6">
        <v>0.20239352340725092</v>
      </c>
      <c r="M112" s="6">
        <v>0.15205913410770855</v>
      </c>
    </row>
    <row r="113" spans="2:13" x14ac:dyDescent="0.35">
      <c r="B113" s="5" t="s">
        <v>79</v>
      </c>
      <c r="C113" s="5" t="s">
        <v>233</v>
      </c>
      <c r="D113" s="5" t="s">
        <v>107</v>
      </c>
      <c r="E113" s="5" t="s">
        <v>81</v>
      </c>
      <c r="F113" s="5" t="s">
        <v>247</v>
      </c>
      <c r="G113" s="6">
        <v>0</v>
      </c>
      <c r="H113" s="6">
        <v>0</v>
      </c>
      <c r="I113" s="6">
        <v>0</v>
      </c>
      <c r="J113" s="6">
        <v>0.46525885558583119</v>
      </c>
      <c r="K113" s="6">
        <v>0.19414168937329701</v>
      </c>
      <c r="L113" s="6">
        <v>0.19414168937329701</v>
      </c>
      <c r="M113" s="6">
        <v>0.14645776566757496</v>
      </c>
    </row>
    <row r="114" spans="2:13" x14ac:dyDescent="0.35">
      <c r="B114" s="5" t="s">
        <v>79</v>
      </c>
      <c r="C114" s="5" t="s">
        <v>233</v>
      </c>
      <c r="D114" s="5" t="s">
        <v>109</v>
      </c>
      <c r="E114" s="5" t="s">
        <v>81</v>
      </c>
      <c r="F114" s="5" t="s">
        <v>248</v>
      </c>
      <c r="G114" s="6">
        <v>0</v>
      </c>
      <c r="H114" s="6">
        <v>0</v>
      </c>
      <c r="I114" s="6">
        <v>0</v>
      </c>
      <c r="J114" s="6">
        <v>0.4651898734177215</v>
      </c>
      <c r="K114" s="6">
        <v>0.19462025316455694</v>
      </c>
      <c r="L114" s="6">
        <v>0.19462025316455694</v>
      </c>
      <c r="M114" s="6">
        <v>0.14556962025316456</v>
      </c>
    </row>
    <row r="115" spans="2:13" x14ac:dyDescent="0.35">
      <c r="B115" s="5" t="s">
        <v>79</v>
      </c>
      <c r="C115" s="5" t="s">
        <v>233</v>
      </c>
      <c r="D115" s="5" t="s">
        <v>111</v>
      </c>
      <c r="E115" s="5" t="s">
        <v>81</v>
      </c>
      <c r="F115" s="5" t="s">
        <v>249</v>
      </c>
      <c r="G115" s="6">
        <v>0</v>
      </c>
      <c r="H115" s="6">
        <v>0</v>
      </c>
      <c r="I115" s="6">
        <v>0</v>
      </c>
      <c r="J115" s="6">
        <v>0.4612959719789842</v>
      </c>
      <c r="K115" s="6">
        <v>0.1957968476357268</v>
      </c>
      <c r="L115" s="6">
        <v>0.1957968476357268</v>
      </c>
      <c r="M115" s="6">
        <v>0.14711033274956214</v>
      </c>
    </row>
    <row r="116" spans="2:13" x14ac:dyDescent="0.35">
      <c r="B116" s="5" t="s">
        <v>79</v>
      </c>
      <c r="C116" s="5" t="s">
        <v>250</v>
      </c>
      <c r="D116" s="5" t="s">
        <v>72</v>
      </c>
      <c r="E116" s="5" t="s">
        <v>81</v>
      </c>
      <c r="F116" s="5" t="s">
        <v>251</v>
      </c>
      <c r="G116" s="6">
        <v>0</v>
      </c>
      <c r="H116" s="6">
        <v>0</v>
      </c>
      <c r="I116" s="6">
        <v>0</v>
      </c>
      <c r="J116" s="6">
        <v>0.37662337662337664</v>
      </c>
      <c r="K116" s="6">
        <v>0.22727272727272729</v>
      </c>
      <c r="L116" s="6">
        <v>0.22727272727272729</v>
      </c>
      <c r="M116" s="6">
        <v>0.16883116883116883</v>
      </c>
    </row>
    <row r="117" spans="2:13" x14ac:dyDescent="0.35">
      <c r="B117" s="5" t="s">
        <v>79</v>
      </c>
      <c r="C117" s="5" t="s">
        <v>250</v>
      </c>
      <c r="D117" s="5" t="s">
        <v>83</v>
      </c>
      <c r="E117" s="5" t="s">
        <v>81</v>
      </c>
      <c r="F117" s="5" t="s">
        <v>252</v>
      </c>
      <c r="G117" s="6">
        <v>0</v>
      </c>
      <c r="H117" s="6">
        <v>0</v>
      </c>
      <c r="I117" s="6">
        <v>0</v>
      </c>
      <c r="J117" s="6">
        <v>0.39087947882736157</v>
      </c>
      <c r="K117" s="6">
        <v>0.2214983713355049</v>
      </c>
      <c r="L117" s="6">
        <v>0.2214983713355049</v>
      </c>
      <c r="M117" s="6">
        <v>0.16612377850162866</v>
      </c>
    </row>
    <row r="118" spans="2:13" x14ac:dyDescent="0.35">
      <c r="B118" s="5" t="s">
        <v>79</v>
      </c>
      <c r="C118" s="5" t="s">
        <v>250</v>
      </c>
      <c r="D118" s="5" t="s">
        <v>85</v>
      </c>
      <c r="E118" s="5" t="s">
        <v>81</v>
      </c>
      <c r="F118" s="5" t="s">
        <v>253</v>
      </c>
      <c r="G118" s="6">
        <v>0</v>
      </c>
      <c r="H118" s="6">
        <v>0</v>
      </c>
      <c r="I118" s="6">
        <v>0</v>
      </c>
      <c r="J118" s="6">
        <v>0.36310628147362839</v>
      </c>
      <c r="K118" s="6">
        <v>0.23164590511529284</v>
      </c>
      <c r="L118" s="6">
        <v>0.23164590511529284</v>
      </c>
      <c r="M118" s="6">
        <v>0.17360190829578584</v>
      </c>
    </row>
    <row r="119" spans="2:13" x14ac:dyDescent="0.35">
      <c r="B119" s="5" t="s">
        <v>79</v>
      </c>
      <c r="C119" s="5" t="s">
        <v>250</v>
      </c>
      <c r="D119" s="5" t="s">
        <v>87</v>
      </c>
      <c r="E119" s="5" t="s">
        <v>81</v>
      </c>
      <c r="F119" s="5" t="s">
        <v>254</v>
      </c>
      <c r="G119" s="6">
        <v>0</v>
      </c>
      <c r="H119" s="6">
        <v>0</v>
      </c>
      <c r="I119" s="6">
        <v>0</v>
      </c>
      <c r="J119" s="6">
        <v>0.39900249376558605</v>
      </c>
      <c r="K119" s="6">
        <v>0.21845386533665836</v>
      </c>
      <c r="L119" s="6">
        <v>0.21845386533665836</v>
      </c>
      <c r="M119" s="6">
        <v>0.16408977556109727</v>
      </c>
    </row>
    <row r="120" spans="2:13" x14ac:dyDescent="0.35">
      <c r="B120" s="5" t="s">
        <v>79</v>
      </c>
      <c r="C120" s="5" t="s">
        <v>250</v>
      </c>
      <c r="D120" s="5" t="s">
        <v>89</v>
      </c>
      <c r="E120" s="5" t="s">
        <v>81</v>
      </c>
      <c r="F120" s="5" t="s">
        <v>255</v>
      </c>
      <c r="G120" s="6">
        <v>0</v>
      </c>
      <c r="H120" s="6">
        <v>0</v>
      </c>
      <c r="I120" s="6">
        <v>0</v>
      </c>
      <c r="J120" s="6">
        <v>0.38915470494417848</v>
      </c>
      <c r="K120" s="6">
        <v>0.22169059011164272</v>
      </c>
      <c r="L120" s="6">
        <v>0.22169059011164272</v>
      </c>
      <c r="M120" s="6">
        <v>0.16746411483253584</v>
      </c>
    </row>
    <row r="121" spans="2:13" x14ac:dyDescent="0.35">
      <c r="B121" s="5" t="s">
        <v>79</v>
      </c>
      <c r="C121" s="5" t="s">
        <v>250</v>
      </c>
      <c r="D121" s="5" t="s">
        <v>91</v>
      </c>
      <c r="E121" s="5" t="s">
        <v>81</v>
      </c>
      <c r="F121" s="5" t="s">
        <v>256</v>
      </c>
      <c r="G121" s="6">
        <v>0</v>
      </c>
      <c r="H121" s="6">
        <v>0</v>
      </c>
      <c r="I121" s="6">
        <v>0</v>
      </c>
      <c r="J121" s="6">
        <v>0.36239866971523588</v>
      </c>
      <c r="K121" s="6">
        <v>0.23186447723965914</v>
      </c>
      <c r="L121" s="6">
        <v>0.23186447723965914</v>
      </c>
      <c r="M121" s="6">
        <v>0.17387237580544584</v>
      </c>
    </row>
    <row r="122" spans="2:13" x14ac:dyDescent="0.35">
      <c r="B122" s="5" t="s">
        <v>79</v>
      </c>
      <c r="C122" s="5" t="s">
        <v>250</v>
      </c>
      <c r="D122" s="5" t="s">
        <v>93</v>
      </c>
      <c r="E122" s="5" t="s">
        <v>81</v>
      </c>
      <c r="F122" s="5" t="s">
        <v>257</v>
      </c>
      <c r="G122" s="6">
        <v>0</v>
      </c>
      <c r="H122" s="6">
        <v>0</v>
      </c>
      <c r="I122" s="6">
        <v>0</v>
      </c>
      <c r="J122" s="6">
        <v>0.38617886178861788</v>
      </c>
      <c r="K122" s="6">
        <v>0.22319008904374757</v>
      </c>
      <c r="L122" s="6">
        <v>0.22319008904374757</v>
      </c>
      <c r="M122" s="6">
        <v>0.16744096012388693</v>
      </c>
    </row>
    <row r="123" spans="2:13" x14ac:dyDescent="0.35">
      <c r="B123" s="5" t="s">
        <v>79</v>
      </c>
      <c r="C123" s="5" t="s">
        <v>250</v>
      </c>
      <c r="D123" s="5" t="s">
        <v>95</v>
      </c>
      <c r="E123" s="5" t="s">
        <v>81</v>
      </c>
      <c r="F123" s="5" t="s">
        <v>258</v>
      </c>
      <c r="G123" s="6">
        <v>0</v>
      </c>
      <c r="H123" s="6">
        <v>0</v>
      </c>
      <c r="I123" s="6">
        <v>0</v>
      </c>
      <c r="J123" s="6">
        <v>0.36228252309014097</v>
      </c>
      <c r="K123" s="6">
        <v>0.23190377317963773</v>
      </c>
      <c r="L123" s="6">
        <v>0.23190377317963773</v>
      </c>
      <c r="M123" s="6">
        <v>0.17390993055058349</v>
      </c>
    </row>
    <row r="124" spans="2:13" x14ac:dyDescent="0.35">
      <c r="B124" s="5" t="s">
        <v>79</v>
      </c>
      <c r="C124" s="5" t="s">
        <v>250</v>
      </c>
      <c r="D124" s="5" t="s">
        <v>97</v>
      </c>
      <c r="E124" s="5" t="s">
        <v>81</v>
      </c>
      <c r="F124" s="5" t="s">
        <v>259</v>
      </c>
      <c r="G124" s="6">
        <v>0</v>
      </c>
      <c r="H124" s="6">
        <v>0</v>
      </c>
      <c r="I124" s="6">
        <v>0</v>
      </c>
      <c r="J124" s="6">
        <v>0.37129288621825929</v>
      </c>
      <c r="K124" s="6">
        <v>0.22862957937584799</v>
      </c>
      <c r="L124" s="6">
        <v>0.22862957937584799</v>
      </c>
      <c r="M124" s="6">
        <v>0.17144795503004456</v>
      </c>
    </row>
    <row r="125" spans="2:13" x14ac:dyDescent="0.35">
      <c r="B125" s="5" t="s">
        <v>79</v>
      </c>
      <c r="C125" s="5" t="s">
        <v>250</v>
      </c>
      <c r="D125" s="5" t="s">
        <v>99</v>
      </c>
      <c r="E125" s="5" t="s">
        <v>81</v>
      </c>
      <c r="F125" s="5" t="s">
        <v>260</v>
      </c>
      <c r="G125" s="6">
        <v>0</v>
      </c>
      <c r="H125" s="6">
        <v>0</v>
      </c>
      <c r="I125" s="6">
        <v>0</v>
      </c>
      <c r="J125" s="6">
        <v>0.37141111789859504</v>
      </c>
      <c r="K125" s="6">
        <v>0.22856851964976582</v>
      </c>
      <c r="L125" s="6">
        <v>0.22856851964976582</v>
      </c>
      <c r="M125" s="6">
        <v>0.17145184280187334</v>
      </c>
    </row>
    <row r="126" spans="2:13" x14ac:dyDescent="0.35">
      <c r="B126" s="5" t="s">
        <v>79</v>
      </c>
      <c r="C126" s="5" t="s">
        <v>250</v>
      </c>
      <c r="D126" s="5" t="s">
        <v>101</v>
      </c>
      <c r="E126" s="5" t="s">
        <v>81</v>
      </c>
      <c r="F126" s="5" t="s">
        <v>261</v>
      </c>
      <c r="G126" s="6">
        <v>0</v>
      </c>
      <c r="H126" s="6">
        <v>0</v>
      </c>
      <c r="I126" s="6">
        <v>0</v>
      </c>
      <c r="J126" s="6">
        <v>0.39034322280395578</v>
      </c>
      <c r="K126" s="6">
        <v>0.22164048865619546</v>
      </c>
      <c r="L126" s="6">
        <v>0.22164048865619546</v>
      </c>
      <c r="M126" s="6">
        <v>0.16637579988365325</v>
      </c>
    </row>
    <row r="127" spans="2:13" x14ac:dyDescent="0.35">
      <c r="B127" s="5" t="s">
        <v>79</v>
      </c>
      <c r="C127" s="5" t="s">
        <v>250</v>
      </c>
      <c r="D127" s="5" t="s">
        <v>103</v>
      </c>
      <c r="E127" s="5" t="s">
        <v>81</v>
      </c>
      <c r="F127" s="5" t="s">
        <v>262</v>
      </c>
      <c r="G127" s="6">
        <v>0</v>
      </c>
      <c r="H127" s="6">
        <v>0</v>
      </c>
      <c r="I127" s="6">
        <v>0</v>
      </c>
      <c r="J127" s="6">
        <v>0.4421781437125748</v>
      </c>
      <c r="K127" s="6">
        <v>0.20284431137724551</v>
      </c>
      <c r="L127" s="6">
        <v>0.20284431137724551</v>
      </c>
      <c r="M127" s="6">
        <v>0.15213323353293412</v>
      </c>
    </row>
    <row r="128" spans="2:13" x14ac:dyDescent="0.35">
      <c r="B128" s="5" t="s">
        <v>79</v>
      </c>
      <c r="C128" s="5" t="s">
        <v>250</v>
      </c>
      <c r="D128" s="5" t="s">
        <v>105</v>
      </c>
      <c r="E128" s="5" t="s">
        <v>81</v>
      </c>
      <c r="F128" s="5" t="s">
        <v>263</v>
      </c>
      <c r="G128" s="6">
        <v>0</v>
      </c>
      <c r="H128" s="6">
        <v>0</v>
      </c>
      <c r="I128" s="6">
        <v>0</v>
      </c>
      <c r="J128" s="6">
        <v>0.35189309576837419</v>
      </c>
      <c r="K128" s="6">
        <v>0.23573753640568784</v>
      </c>
      <c r="L128" s="6">
        <v>0.23573753640568784</v>
      </c>
      <c r="M128" s="6">
        <v>0.17663183142025016</v>
      </c>
    </row>
    <row r="129" spans="2:13" x14ac:dyDescent="0.35">
      <c r="B129" s="5" t="s">
        <v>79</v>
      </c>
      <c r="C129" s="5" t="s">
        <v>250</v>
      </c>
      <c r="D129" s="5" t="s">
        <v>107</v>
      </c>
      <c r="E129" s="5" t="s">
        <v>81</v>
      </c>
      <c r="F129" s="5" t="s">
        <v>264</v>
      </c>
      <c r="G129" s="6">
        <v>0</v>
      </c>
      <c r="H129" s="6">
        <v>0</v>
      </c>
      <c r="I129" s="6">
        <v>0</v>
      </c>
      <c r="J129" s="6">
        <v>0.37000772996650344</v>
      </c>
      <c r="K129" s="6">
        <v>0.22906467405307912</v>
      </c>
      <c r="L129" s="6">
        <v>0.22906467405307912</v>
      </c>
      <c r="M129" s="6">
        <v>0.17186292192733832</v>
      </c>
    </row>
    <row r="130" spans="2:13" x14ac:dyDescent="0.35">
      <c r="B130" s="5" t="s">
        <v>79</v>
      </c>
      <c r="C130" s="5" t="s">
        <v>250</v>
      </c>
      <c r="D130" s="5" t="s">
        <v>109</v>
      </c>
      <c r="E130" s="5" t="s">
        <v>81</v>
      </c>
      <c r="F130" s="5" t="s">
        <v>265</v>
      </c>
      <c r="G130" s="6">
        <v>0</v>
      </c>
      <c r="H130" s="6">
        <v>0</v>
      </c>
      <c r="I130" s="6">
        <v>0</v>
      </c>
      <c r="J130" s="6">
        <v>0.36987413723101914</v>
      </c>
      <c r="K130" s="6">
        <v>0.22898903775883075</v>
      </c>
      <c r="L130" s="6">
        <v>0.22898903775883075</v>
      </c>
      <c r="M130" s="6">
        <v>0.17214778725131957</v>
      </c>
    </row>
    <row r="131" spans="2:13" x14ac:dyDescent="0.35">
      <c r="B131" s="5" t="s">
        <v>79</v>
      </c>
      <c r="C131" s="5" t="s">
        <v>250</v>
      </c>
      <c r="D131" s="5" t="s">
        <v>111</v>
      </c>
      <c r="E131" s="5" t="s">
        <v>81</v>
      </c>
      <c r="F131" s="5" t="s">
        <v>266</v>
      </c>
      <c r="G131" s="6">
        <v>0</v>
      </c>
      <c r="H131" s="6">
        <v>0</v>
      </c>
      <c r="I131" s="6">
        <v>0</v>
      </c>
      <c r="J131" s="6">
        <v>0.37057832678270636</v>
      </c>
      <c r="K131" s="6">
        <v>0.22908478382930936</v>
      </c>
      <c r="L131" s="6">
        <v>0.22908478382930936</v>
      </c>
      <c r="M131" s="6">
        <v>0.17125210555867487</v>
      </c>
    </row>
    <row r="132" spans="2:13" x14ac:dyDescent="0.35">
      <c r="B132" s="5" t="s">
        <v>79</v>
      </c>
      <c r="C132" s="5" t="s">
        <v>267</v>
      </c>
      <c r="D132" s="5" t="s">
        <v>72</v>
      </c>
      <c r="E132" s="5" t="s">
        <v>81</v>
      </c>
      <c r="F132" s="5" t="s">
        <v>268</v>
      </c>
      <c r="G132" s="6">
        <v>0</v>
      </c>
      <c r="H132" s="6">
        <v>0</v>
      </c>
      <c r="I132" s="6">
        <v>0</v>
      </c>
      <c r="J132" s="6">
        <v>0.53125</v>
      </c>
      <c r="K132" s="6">
        <v>0.16964285714285712</v>
      </c>
      <c r="L132" s="6">
        <v>0.16964285714285712</v>
      </c>
      <c r="M132" s="6">
        <v>0.12946428571428573</v>
      </c>
    </row>
    <row r="133" spans="2:13" x14ac:dyDescent="0.35">
      <c r="B133" s="5" t="s">
        <v>79</v>
      </c>
      <c r="C133" s="5" t="s">
        <v>267</v>
      </c>
      <c r="D133" s="5" t="s">
        <v>83</v>
      </c>
      <c r="E133" s="5" t="s">
        <v>81</v>
      </c>
      <c r="F133" s="5" t="s">
        <v>269</v>
      </c>
      <c r="G133" s="6">
        <v>0</v>
      </c>
      <c r="H133" s="6">
        <v>0</v>
      </c>
      <c r="I133" s="6">
        <v>0</v>
      </c>
      <c r="J133" s="6">
        <v>0.43932038834951453</v>
      </c>
      <c r="K133" s="6">
        <v>0.20388349514563106</v>
      </c>
      <c r="L133" s="6">
        <v>0.20388349514563106</v>
      </c>
      <c r="M133" s="6">
        <v>0.15291262135922329</v>
      </c>
    </row>
    <row r="134" spans="2:13" x14ac:dyDescent="0.35">
      <c r="B134" s="5" t="s">
        <v>79</v>
      </c>
      <c r="C134" s="5" t="s">
        <v>267</v>
      </c>
      <c r="D134" s="5" t="s">
        <v>85</v>
      </c>
      <c r="E134" s="5" t="s">
        <v>81</v>
      </c>
      <c r="F134" s="5" t="s">
        <v>270</v>
      </c>
      <c r="G134" s="6">
        <v>0</v>
      </c>
      <c r="H134" s="6">
        <v>0</v>
      </c>
      <c r="I134" s="6">
        <v>0</v>
      </c>
      <c r="J134" s="6">
        <v>0.59098992294013042</v>
      </c>
      <c r="K134" s="6">
        <v>0.14878482513337285</v>
      </c>
      <c r="L134" s="6">
        <v>0.14878482513337285</v>
      </c>
      <c r="M134" s="6">
        <v>0.11144042679312388</v>
      </c>
    </row>
    <row r="135" spans="2:13" x14ac:dyDescent="0.35">
      <c r="B135" s="5" t="s">
        <v>79</v>
      </c>
      <c r="C135" s="5" t="s">
        <v>267</v>
      </c>
      <c r="D135" s="5" t="s">
        <v>87</v>
      </c>
      <c r="E135" s="5" t="s">
        <v>81</v>
      </c>
      <c r="F135" s="5" t="s">
        <v>271</v>
      </c>
      <c r="G135" s="6">
        <v>0</v>
      </c>
      <c r="H135" s="6">
        <v>0</v>
      </c>
      <c r="I135" s="6">
        <v>0</v>
      </c>
      <c r="J135" s="6">
        <v>0.40592334494773519</v>
      </c>
      <c r="K135" s="6">
        <v>0.21602787456445993</v>
      </c>
      <c r="L135" s="6">
        <v>0.21602787456445993</v>
      </c>
      <c r="M135" s="6">
        <v>0.16202090592334498</v>
      </c>
    </row>
    <row r="136" spans="2:13" x14ac:dyDescent="0.35">
      <c r="B136" s="5" t="s">
        <v>79</v>
      </c>
      <c r="C136" s="5" t="s">
        <v>267</v>
      </c>
      <c r="D136" s="5" t="s">
        <v>89</v>
      </c>
      <c r="E136" s="5" t="s">
        <v>81</v>
      </c>
      <c r="F136" s="5" t="s">
        <v>272</v>
      </c>
      <c r="G136" s="6">
        <v>0</v>
      </c>
      <c r="H136" s="6">
        <v>0</v>
      </c>
      <c r="I136" s="6">
        <v>0</v>
      </c>
      <c r="J136" s="6">
        <v>0.4089121887287025</v>
      </c>
      <c r="K136" s="6">
        <v>0.21494102228047185</v>
      </c>
      <c r="L136" s="6">
        <v>0.21494102228047185</v>
      </c>
      <c r="M136" s="6">
        <v>0.16120576671035386</v>
      </c>
    </row>
    <row r="137" spans="2:13" x14ac:dyDescent="0.35">
      <c r="B137" s="5" t="s">
        <v>79</v>
      </c>
      <c r="C137" s="5" t="s">
        <v>267</v>
      </c>
      <c r="D137" s="5" t="s">
        <v>91</v>
      </c>
      <c r="E137" s="5" t="s">
        <v>81</v>
      </c>
      <c r="F137" s="5" t="s">
        <v>273</v>
      </c>
      <c r="G137" s="6">
        <v>0</v>
      </c>
      <c r="H137" s="6">
        <v>0</v>
      </c>
      <c r="I137" s="6">
        <v>0</v>
      </c>
      <c r="J137" s="6">
        <v>0.44866511377889268</v>
      </c>
      <c r="K137" s="6">
        <v>0.20050170220390609</v>
      </c>
      <c r="L137" s="6">
        <v>0.20050170220390609</v>
      </c>
      <c r="M137" s="6">
        <v>0.15033148181329509</v>
      </c>
    </row>
    <row r="138" spans="2:13" x14ac:dyDescent="0.35">
      <c r="B138" s="5" t="s">
        <v>79</v>
      </c>
      <c r="C138" s="5" t="s">
        <v>267</v>
      </c>
      <c r="D138" s="5" t="s">
        <v>93</v>
      </c>
      <c r="E138" s="5" t="s">
        <v>81</v>
      </c>
      <c r="F138" s="5" t="s">
        <v>274</v>
      </c>
      <c r="G138" s="6">
        <v>0</v>
      </c>
      <c r="H138" s="6">
        <v>0</v>
      </c>
      <c r="I138" s="6">
        <v>0</v>
      </c>
      <c r="J138" s="6">
        <v>0.39749024927929449</v>
      </c>
      <c r="K138" s="6">
        <v>0.21909445480752926</v>
      </c>
      <c r="L138" s="6">
        <v>0.21909445480752926</v>
      </c>
      <c r="M138" s="6">
        <v>0.16432084110564693</v>
      </c>
    </row>
    <row r="139" spans="2:13" x14ac:dyDescent="0.35">
      <c r="B139" s="5" t="s">
        <v>79</v>
      </c>
      <c r="C139" s="5" t="s">
        <v>267</v>
      </c>
      <c r="D139" s="5" t="s">
        <v>95</v>
      </c>
      <c r="E139" s="5" t="s">
        <v>81</v>
      </c>
      <c r="F139" s="5" t="s">
        <v>275</v>
      </c>
      <c r="G139" s="6">
        <v>0</v>
      </c>
      <c r="H139" s="6">
        <v>0</v>
      </c>
      <c r="I139" s="6">
        <v>0</v>
      </c>
      <c r="J139" s="6">
        <v>0.43533123028391174</v>
      </c>
      <c r="K139" s="6">
        <v>0.20531019978969506</v>
      </c>
      <c r="L139" s="6">
        <v>0.20531019978969506</v>
      </c>
      <c r="M139" s="6">
        <v>0.15404837013669823</v>
      </c>
    </row>
    <row r="140" spans="2:13" x14ac:dyDescent="0.35">
      <c r="B140" s="5" t="s">
        <v>79</v>
      </c>
      <c r="C140" s="5" t="s">
        <v>267</v>
      </c>
      <c r="D140" s="5" t="s">
        <v>97</v>
      </c>
      <c r="E140" s="5" t="s">
        <v>81</v>
      </c>
      <c r="F140" s="5" t="s">
        <v>276</v>
      </c>
      <c r="G140" s="6">
        <v>0</v>
      </c>
      <c r="H140" s="6">
        <v>0</v>
      </c>
      <c r="I140" s="6">
        <v>0</v>
      </c>
      <c r="J140" s="6">
        <v>0.3208669783255419</v>
      </c>
      <c r="K140" s="6">
        <v>0.24691882702932427</v>
      </c>
      <c r="L140" s="6">
        <v>0.24691882702932427</v>
      </c>
      <c r="M140" s="6">
        <v>0.18529536761580964</v>
      </c>
    </row>
    <row r="141" spans="2:13" x14ac:dyDescent="0.35">
      <c r="B141" s="5" t="s">
        <v>79</v>
      </c>
      <c r="C141" s="5" t="s">
        <v>267</v>
      </c>
      <c r="D141" s="5" t="s">
        <v>99</v>
      </c>
      <c r="E141" s="5" t="s">
        <v>81</v>
      </c>
      <c r="F141" s="5" t="s">
        <v>277</v>
      </c>
      <c r="G141" s="6">
        <v>0</v>
      </c>
      <c r="H141" s="6">
        <v>0</v>
      </c>
      <c r="I141" s="6">
        <v>0</v>
      </c>
      <c r="J141" s="6">
        <v>0.39969719909159729</v>
      </c>
      <c r="K141" s="6">
        <v>0.21839515518546554</v>
      </c>
      <c r="L141" s="6">
        <v>0.21839515518546554</v>
      </c>
      <c r="M141" s="6">
        <v>0.16351249053747163</v>
      </c>
    </row>
    <row r="142" spans="2:13" x14ac:dyDescent="0.35">
      <c r="B142" s="5" t="s">
        <v>79</v>
      </c>
      <c r="C142" s="5" t="s">
        <v>267</v>
      </c>
      <c r="D142" s="5" t="s">
        <v>101</v>
      </c>
      <c r="E142" s="5" t="s">
        <v>81</v>
      </c>
      <c r="F142" s="5" t="s">
        <v>278</v>
      </c>
      <c r="G142" s="6">
        <v>0</v>
      </c>
      <c r="H142" s="6">
        <v>0</v>
      </c>
      <c r="I142" s="6">
        <v>0</v>
      </c>
      <c r="J142" s="6">
        <v>0.40551181102362199</v>
      </c>
      <c r="K142" s="6">
        <v>0.21653543307086615</v>
      </c>
      <c r="L142" s="6">
        <v>0.21653543307086615</v>
      </c>
      <c r="M142" s="6">
        <v>0.16141732283464566</v>
      </c>
    </row>
    <row r="143" spans="2:13" x14ac:dyDescent="0.35">
      <c r="B143" s="5" t="s">
        <v>79</v>
      </c>
      <c r="C143" s="5" t="s">
        <v>267</v>
      </c>
      <c r="D143" s="5" t="s">
        <v>103</v>
      </c>
      <c r="E143" s="5" t="s">
        <v>81</v>
      </c>
      <c r="F143" s="5" t="s">
        <v>279</v>
      </c>
      <c r="G143" s="6">
        <v>0</v>
      </c>
      <c r="H143" s="6">
        <v>0</v>
      </c>
      <c r="I143" s="6">
        <v>0</v>
      </c>
      <c r="J143" s="6">
        <v>0.39393939393939398</v>
      </c>
      <c r="K143" s="6">
        <v>0.22048066875653083</v>
      </c>
      <c r="L143" s="6">
        <v>0.22048066875653083</v>
      </c>
      <c r="M143" s="6">
        <v>0.16509926854754442</v>
      </c>
    </row>
    <row r="144" spans="2:13" x14ac:dyDescent="0.35">
      <c r="B144" s="5" t="s">
        <v>79</v>
      </c>
      <c r="C144" s="5" t="s">
        <v>267</v>
      </c>
      <c r="D144" s="5" t="s">
        <v>105</v>
      </c>
      <c r="E144" s="5" t="s">
        <v>81</v>
      </c>
      <c r="F144" s="5" t="s">
        <v>280</v>
      </c>
      <c r="G144" s="6">
        <v>0</v>
      </c>
      <c r="H144" s="6">
        <v>0</v>
      </c>
      <c r="I144" s="6">
        <v>0</v>
      </c>
      <c r="J144" s="6">
        <v>0.37480438184663539</v>
      </c>
      <c r="K144" s="6">
        <v>0.22769953051643194</v>
      </c>
      <c r="L144" s="6">
        <v>0.22769953051643194</v>
      </c>
      <c r="M144" s="6">
        <v>0.16979655712050076</v>
      </c>
    </row>
    <row r="145" spans="2:13" x14ac:dyDescent="0.35">
      <c r="B145" s="5" t="s">
        <v>79</v>
      </c>
      <c r="C145" s="5" t="s">
        <v>267</v>
      </c>
      <c r="D145" s="5" t="s">
        <v>107</v>
      </c>
      <c r="E145" s="5" t="s">
        <v>81</v>
      </c>
      <c r="F145" s="5" t="s">
        <v>281</v>
      </c>
      <c r="G145" s="6">
        <v>0</v>
      </c>
      <c r="H145" s="6">
        <v>0</v>
      </c>
      <c r="I145" s="6">
        <v>0</v>
      </c>
      <c r="J145" s="6">
        <v>0.34510250569476086</v>
      </c>
      <c r="K145" s="6">
        <v>0.23804100227790434</v>
      </c>
      <c r="L145" s="6">
        <v>0.23804100227790434</v>
      </c>
      <c r="M145" s="6">
        <v>0.17881548974943051</v>
      </c>
    </row>
    <row r="146" spans="2:13" x14ac:dyDescent="0.35">
      <c r="B146" s="5" t="s">
        <v>79</v>
      </c>
      <c r="C146" s="5" t="s">
        <v>267</v>
      </c>
      <c r="D146" s="5" t="s">
        <v>109</v>
      </c>
      <c r="E146" s="5" t="s">
        <v>81</v>
      </c>
      <c r="F146" s="5" t="s">
        <v>282</v>
      </c>
      <c r="G146" s="6">
        <v>0</v>
      </c>
      <c r="H146" s="6">
        <v>0</v>
      </c>
      <c r="I146" s="6">
        <v>0</v>
      </c>
      <c r="J146" s="6">
        <v>0.40046884157061924</v>
      </c>
      <c r="K146" s="6">
        <v>0.21801133033795664</v>
      </c>
      <c r="L146" s="6">
        <v>0.21801133033795664</v>
      </c>
      <c r="M146" s="6">
        <v>0.16350849775346746</v>
      </c>
    </row>
    <row r="147" spans="2:13" x14ac:dyDescent="0.35">
      <c r="B147" s="5" t="s">
        <v>79</v>
      </c>
      <c r="C147" s="5" t="s">
        <v>267</v>
      </c>
      <c r="D147" s="5" t="s">
        <v>111</v>
      </c>
      <c r="E147" s="5" t="s">
        <v>81</v>
      </c>
      <c r="F147" s="5" t="s">
        <v>283</v>
      </c>
      <c r="G147" s="6">
        <v>0</v>
      </c>
      <c r="H147" s="6">
        <v>0</v>
      </c>
      <c r="I147" s="6">
        <v>0</v>
      </c>
      <c r="J147" s="6">
        <v>0.29907407407407405</v>
      </c>
      <c r="K147" s="6">
        <v>0.25462962962962965</v>
      </c>
      <c r="L147" s="6">
        <v>0.25462962962962965</v>
      </c>
      <c r="M147" s="6">
        <v>0.19166666666666665</v>
      </c>
    </row>
    <row r="148" spans="2:13" x14ac:dyDescent="0.35">
      <c r="B148" s="5" t="s">
        <v>79</v>
      </c>
      <c r="C148" s="5" t="s">
        <v>284</v>
      </c>
      <c r="D148" s="5" t="s">
        <v>72</v>
      </c>
      <c r="E148" s="5" t="s">
        <v>81</v>
      </c>
      <c r="F148" s="5" t="s">
        <v>285</v>
      </c>
      <c r="G148" s="6">
        <v>0</v>
      </c>
      <c r="H148" s="6">
        <v>0</v>
      </c>
      <c r="I148" s="6">
        <v>0</v>
      </c>
      <c r="J148" s="6">
        <v>0.56737588652482263</v>
      </c>
      <c r="K148" s="6">
        <v>0.15602836879432622</v>
      </c>
      <c r="L148" s="6">
        <v>0.15602836879432622</v>
      </c>
      <c r="M148" s="6">
        <v>0.12056737588652482</v>
      </c>
    </row>
    <row r="149" spans="2:13" x14ac:dyDescent="0.35">
      <c r="B149" s="5" t="s">
        <v>79</v>
      </c>
      <c r="C149" s="5" t="s">
        <v>284</v>
      </c>
      <c r="D149" s="5" t="s">
        <v>83</v>
      </c>
      <c r="E149" s="5" t="s">
        <v>81</v>
      </c>
      <c r="F149" s="5" t="s">
        <v>286</v>
      </c>
      <c r="G149" s="6">
        <v>0</v>
      </c>
      <c r="H149" s="6">
        <v>0</v>
      </c>
      <c r="I149" s="6">
        <v>0</v>
      </c>
      <c r="J149" s="6">
        <v>0.42492639842983321</v>
      </c>
      <c r="K149" s="6">
        <v>0.20902845927379785</v>
      </c>
      <c r="L149" s="6">
        <v>0.20902845927379785</v>
      </c>
      <c r="M149" s="6">
        <v>0.15701668302257116</v>
      </c>
    </row>
    <row r="150" spans="2:13" x14ac:dyDescent="0.35">
      <c r="B150" s="5" t="s">
        <v>79</v>
      </c>
      <c r="C150" s="5" t="s">
        <v>284</v>
      </c>
      <c r="D150" s="5" t="s">
        <v>85</v>
      </c>
      <c r="E150" s="5" t="s">
        <v>81</v>
      </c>
      <c r="F150" s="5" t="s">
        <v>287</v>
      </c>
      <c r="G150" s="6">
        <v>0</v>
      </c>
      <c r="H150" s="6">
        <v>0</v>
      </c>
      <c r="I150" s="6">
        <v>0</v>
      </c>
      <c r="J150" s="6">
        <v>0.26525929325378617</v>
      </c>
      <c r="K150" s="6">
        <v>0.26709499770536943</v>
      </c>
      <c r="L150" s="6">
        <v>0.26709499770536943</v>
      </c>
      <c r="M150" s="6">
        <v>0.200550711335475</v>
      </c>
    </row>
    <row r="151" spans="2:13" x14ac:dyDescent="0.35">
      <c r="B151" s="5" t="s">
        <v>79</v>
      </c>
      <c r="C151" s="5" t="s">
        <v>284</v>
      </c>
      <c r="D151" s="5" t="s">
        <v>87</v>
      </c>
      <c r="E151" s="5" t="s">
        <v>81</v>
      </c>
      <c r="F151" s="5" t="s">
        <v>288</v>
      </c>
      <c r="G151" s="6">
        <v>0</v>
      </c>
      <c r="H151" s="6">
        <v>0</v>
      </c>
      <c r="I151" s="6">
        <v>0</v>
      </c>
      <c r="J151" s="6">
        <v>0.4343922651933701</v>
      </c>
      <c r="K151" s="6">
        <v>0.20580110497237566</v>
      </c>
      <c r="L151" s="6">
        <v>0.20580110497237566</v>
      </c>
      <c r="M151" s="6">
        <v>0.15400552486187843</v>
      </c>
    </row>
    <row r="152" spans="2:13" x14ac:dyDescent="0.35">
      <c r="B152" s="5" t="s">
        <v>79</v>
      </c>
      <c r="C152" s="5" t="s">
        <v>284</v>
      </c>
      <c r="D152" s="5" t="s">
        <v>89</v>
      </c>
      <c r="E152" s="5" t="s">
        <v>81</v>
      </c>
      <c r="F152" s="5" t="s">
        <v>289</v>
      </c>
      <c r="G152" s="6">
        <v>0</v>
      </c>
      <c r="H152" s="6">
        <v>0</v>
      </c>
      <c r="I152" s="6">
        <v>0</v>
      </c>
      <c r="J152" s="6">
        <v>0.49999999999999989</v>
      </c>
      <c r="K152" s="6">
        <v>0.18129770992366409</v>
      </c>
      <c r="L152" s="6">
        <v>0.18129770992366409</v>
      </c>
      <c r="M152" s="6">
        <v>0.13740458015267171</v>
      </c>
    </row>
    <row r="153" spans="2:13" x14ac:dyDescent="0.35">
      <c r="B153" s="5" t="s">
        <v>79</v>
      </c>
      <c r="C153" s="5" t="s">
        <v>284</v>
      </c>
      <c r="D153" s="5" t="s">
        <v>91</v>
      </c>
      <c r="E153" s="5" t="s">
        <v>81</v>
      </c>
      <c r="F153" s="5" t="s">
        <v>290</v>
      </c>
      <c r="G153" s="6">
        <v>0</v>
      </c>
      <c r="H153" s="6">
        <v>0</v>
      </c>
      <c r="I153" s="6">
        <v>0</v>
      </c>
      <c r="J153" s="6">
        <v>0.52991795077046222</v>
      </c>
      <c r="K153" s="6">
        <v>0.17090254152491494</v>
      </c>
      <c r="L153" s="6">
        <v>0.17090254152491494</v>
      </c>
      <c r="M153" s="6">
        <v>0.12827696617970782</v>
      </c>
    </row>
    <row r="154" spans="2:13" x14ac:dyDescent="0.35">
      <c r="B154" s="5" t="s">
        <v>79</v>
      </c>
      <c r="C154" s="5" t="s">
        <v>284</v>
      </c>
      <c r="D154" s="5" t="s">
        <v>93</v>
      </c>
      <c r="E154" s="5" t="s">
        <v>81</v>
      </c>
      <c r="F154" s="5" t="s">
        <v>291</v>
      </c>
      <c r="G154" s="6">
        <v>0</v>
      </c>
      <c r="H154" s="6">
        <v>0</v>
      </c>
      <c r="I154" s="6">
        <v>0</v>
      </c>
      <c r="J154" s="6">
        <v>0.50270855904658718</v>
      </c>
      <c r="K154" s="6">
        <v>0.18093174431202599</v>
      </c>
      <c r="L154" s="6">
        <v>0.18093174431202599</v>
      </c>
      <c r="M154" s="6">
        <v>0.13542795232936078</v>
      </c>
    </row>
    <row r="155" spans="2:13" x14ac:dyDescent="0.35">
      <c r="B155" s="5" t="s">
        <v>79</v>
      </c>
      <c r="C155" s="5" t="s">
        <v>284</v>
      </c>
      <c r="D155" s="5" t="s">
        <v>95</v>
      </c>
      <c r="E155" s="5" t="s">
        <v>81</v>
      </c>
      <c r="F155" s="5" t="s">
        <v>292</v>
      </c>
      <c r="G155" s="6">
        <v>0</v>
      </c>
      <c r="H155" s="6">
        <v>0</v>
      </c>
      <c r="I155" s="6">
        <v>0</v>
      </c>
      <c r="J155" s="6">
        <v>0.52188433819651969</v>
      </c>
      <c r="K155" s="6">
        <v>0.1738442608542802</v>
      </c>
      <c r="L155" s="6">
        <v>0.1738442608542802</v>
      </c>
      <c r="M155" s="6">
        <v>0.13042714009492001</v>
      </c>
    </row>
    <row r="156" spans="2:13" x14ac:dyDescent="0.35">
      <c r="B156" s="5" t="s">
        <v>79</v>
      </c>
      <c r="C156" s="5" t="s">
        <v>284</v>
      </c>
      <c r="D156" s="5" t="s">
        <v>97</v>
      </c>
      <c r="E156" s="5" t="s">
        <v>81</v>
      </c>
      <c r="F156" s="5" t="s">
        <v>293</v>
      </c>
      <c r="G156" s="6">
        <v>0</v>
      </c>
      <c r="H156" s="6">
        <v>0</v>
      </c>
      <c r="I156" s="6">
        <v>0</v>
      </c>
      <c r="J156" s="6">
        <v>0.48018604651162777</v>
      </c>
      <c r="K156" s="6">
        <v>0.18902325581395346</v>
      </c>
      <c r="L156" s="6">
        <v>0.18902325581395346</v>
      </c>
      <c r="M156" s="6">
        <v>0.14176744186046511</v>
      </c>
    </row>
    <row r="157" spans="2:13" x14ac:dyDescent="0.35">
      <c r="B157" s="5" t="s">
        <v>79</v>
      </c>
      <c r="C157" s="5" t="s">
        <v>284</v>
      </c>
      <c r="D157" s="5" t="s">
        <v>99</v>
      </c>
      <c r="E157" s="5" t="s">
        <v>81</v>
      </c>
      <c r="F157" s="5" t="s">
        <v>294</v>
      </c>
      <c r="G157" s="6">
        <v>0</v>
      </c>
      <c r="H157" s="6">
        <v>0</v>
      </c>
      <c r="I157" s="6">
        <v>0</v>
      </c>
      <c r="J157" s="6">
        <v>0.33144126357354387</v>
      </c>
      <c r="K157" s="6">
        <v>0.24308983218163865</v>
      </c>
      <c r="L157" s="6">
        <v>0.24308983218163865</v>
      </c>
      <c r="M157" s="6">
        <v>0.18237907206317863</v>
      </c>
    </row>
    <row r="158" spans="2:13" x14ac:dyDescent="0.35">
      <c r="B158" s="5" t="s">
        <v>79</v>
      </c>
      <c r="C158" s="5" t="s">
        <v>284</v>
      </c>
      <c r="D158" s="5" t="s">
        <v>101</v>
      </c>
      <c r="E158" s="5" t="s">
        <v>81</v>
      </c>
      <c r="F158" s="5" t="s">
        <v>295</v>
      </c>
      <c r="G158" s="6">
        <v>0</v>
      </c>
      <c r="H158" s="6">
        <v>0</v>
      </c>
      <c r="I158" s="6">
        <v>0</v>
      </c>
      <c r="J158" s="6">
        <v>0.46078431372549022</v>
      </c>
      <c r="K158" s="6">
        <v>0.19607843137254902</v>
      </c>
      <c r="L158" s="6">
        <v>0.19607843137254902</v>
      </c>
      <c r="M158" s="6">
        <v>0.1470588235294118</v>
      </c>
    </row>
    <row r="159" spans="2:13" x14ac:dyDescent="0.35">
      <c r="B159" s="5" t="s">
        <v>79</v>
      </c>
      <c r="C159" s="5" t="s">
        <v>284</v>
      </c>
      <c r="D159" s="5" t="s">
        <v>103</v>
      </c>
      <c r="E159" s="5" t="s">
        <v>81</v>
      </c>
      <c r="F159" s="5" t="s">
        <v>296</v>
      </c>
      <c r="G159" s="6">
        <v>0</v>
      </c>
      <c r="H159" s="6">
        <v>0</v>
      </c>
      <c r="I159" s="6">
        <v>0</v>
      </c>
      <c r="J159" s="6">
        <v>0.39089891831406198</v>
      </c>
      <c r="K159" s="6">
        <v>0.22155911973144352</v>
      </c>
      <c r="L159" s="6">
        <v>0.22155911973144352</v>
      </c>
      <c r="M159" s="6">
        <v>0.16598284222305112</v>
      </c>
    </row>
    <row r="160" spans="2:13" x14ac:dyDescent="0.35">
      <c r="B160" s="5" t="s">
        <v>79</v>
      </c>
      <c r="C160" s="5" t="s">
        <v>284</v>
      </c>
      <c r="D160" s="5" t="s">
        <v>105</v>
      </c>
      <c r="E160" s="5" t="s">
        <v>81</v>
      </c>
      <c r="F160" s="5" t="s">
        <v>297</v>
      </c>
      <c r="G160" s="6">
        <v>0</v>
      </c>
      <c r="H160" s="6">
        <v>0</v>
      </c>
      <c r="I160" s="6">
        <v>0</v>
      </c>
      <c r="J160" s="6">
        <v>0.43215739484396198</v>
      </c>
      <c r="K160" s="6">
        <v>0.20658073270013566</v>
      </c>
      <c r="L160" s="6">
        <v>0.20658073270013566</v>
      </c>
      <c r="M160" s="6">
        <v>0.15468113975576658</v>
      </c>
    </row>
    <row r="161" spans="2:13" x14ac:dyDescent="0.35">
      <c r="B161" s="5" t="s">
        <v>79</v>
      </c>
      <c r="C161" s="5" t="s">
        <v>284</v>
      </c>
      <c r="D161" s="5" t="s">
        <v>107</v>
      </c>
      <c r="E161" s="5" t="s">
        <v>81</v>
      </c>
      <c r="F161" s="5" t="s">
        <v>298</v>
      </c>
      <c r="G161" s="6">
        <v>0</v>
      </c>
      <c r="H161" s="6">
        <v>0</v>
      </c>
      <c r="I161" s="6">
        <v>0</v>
      </c>
      <c r="J161" s="6">
        <v>0.35579937304075238</v>
      </c>
      <c r="K161" s="6">
        <v>0.2335423197492163</v>
      </c>
      <c r="L161" s="6">
        <v>0.2335423197492163</v>
      </c>
      <c r="M161" s="6">
        <v>0.17711598746081506</v>
      </c>
    </row>
    <row r="162" spans="2:13" x14ac:dyDescent="0.35">
      <c r="B162" s="5" t="s">
        <v>79</v>
      </c>
      <c r="C162" s="5" t="s">
        <v>284</v>
      </c>
      <c r="D162" s="5" t="s">
        <v>109</v>
      </c>
      <c r="E162" s="5" t="s">
        <v>81</v>
      </c>
      <c r="F162" s="5" t="s">
        <v>299</v>
      </c>
      <c r="G162" s="6">
        <v>0</v>
      </c>
      <c r="H162" s="6">
        <v>0</v>
      </c>
      <c r="I162" s="6">
        <v>0</v>
      </c>
      <c r="J162" s="6">
        <v>0.31606217616580312</v>
      </c>
      <c r="K162" s="6">
        <v>0.24870466321243526</v>
      </c>
      <c r="L162" s="6">
        <v>0.24870466321243526</v>
      </c>
      <c r="M162" s="6">
        <v>0.18652849740932642</v>
      </c>
    </row>
    <row r="163" spans="2:13" x14ac:dyDescent="0.35">
      <c r="B163" s="5" t="s">
        <v>79</v>
      </c>
      <c r="C163" s="5" t="s">
        <v>284</v>
      </c>
      <c r="D163" s="5" t="s">
        <v>111</v>
      </c>
      <c r="E163" s="5" t="s">
        <v>81</v>
      </c>
      <c r="F163" s="5" t="s">
        <v>300</v>
      </c>
      <c r="G163" s="6">
        <v>0</v>
      </c>
      <c r="H163" s="6">
        <v>0</v>
      </c>
      <c r="I163" s="6">
        <v>0</v>
      </c>
      <c r="J163" s="6">
        <v>0.33918128654970758</v>
      </c>
      <c r="K163" s="6">
        <v>0.23976608187134502</v>
      </c>
      <c r="L163" s="6">
        <v>0.23976608187134502</v>
      </c>
      <c r="M163" s="6">
        <v>0.18128654970760233</v>
      </c>
    </row>
    <row r="164" spans="2:13" x14ac:dyDescent="0.35">
      <c r="B164" s="5" t="s">
        <v>79</v>
      </c>
      <c r="C164" s="5" t="s">
        <v>301</v>
      </c>
      <c r="D164" s="5" t="s">
        <v>72</v>
      </c>
      <c r="E164" s="5" t="s">
        <v>81</v>
      </c>
      <c r="F164" s="5" t="s">
        <v>302</v>
      </c>
      <c r="G164" s="6">
        <v>0</v>
      </c>
      <c r="H164" s="6">
        <v>0</v>
      </c>
      <c r="I164" s="6">
        <v>0</v>
      </c>
      <c r="J164" s="6">
        <v>0.53125</v>
      </c>
      <c r="K164" s="6">
        <v>0.16964285714285712</v>
      </c>
      <c r="L164" s="6">
        <v>0.16964285714285712</v>
      </c>
      <c r="M164" s="6">
        <v>0.12946428571428573</v>
      </c>
    </row>
    <row r="165" spans="2:13" x14ac:dyDescent="0.35">
      <c r="B165" s="5" t="s">
        <v>79</v>
      </c>
      <c r="C165" s="5" t="s">
        <v>301</v>
      </c>
      <c r="D165" s="5" t="s">
        <v>83</v>
      </c>
      <c r="E165" s="5" t="s">
        <v>81</v>
      </c>
      <c r="F165" s="5" t="s">
        <v>303</v>
      </c>
      <c r="G165" s="6">
        <v>0</v>
      </c>
      <c r="H165" s="6">
        <v>0</v>
      </c>
      <c r="I165" s="6">
        <v>0</v>
      </c>
      <c r="J165" s="6">
        <v>0.43932038834951453</v>
      </c>
      <c r="K165" s="6">
        <v>0.20388349514563106</v>
      </c>
      <c r="L165" s="6">
        <v>0.20388349514563106</v>
      </c>
      <c r="M165" s="6">
        <v>0.15291262135922329</v>
      </c>
    </row>
    <row r="166" spans="2:13" x14ac:dyDescent="0.35">
      <c r="B166" s="5" t="s">
        <v>79</v>
      </c>
      <c r="C166" s="5" t="s">
        <v>301</v>
      </c>
      <c r="D166" s="5" t="s">
        <v>85</v>
      </c>
      <c r="E166" s="5" t="s">
        <v>81</v>
      </c>
      <c r="F166" s="5" t="s">
        <v>304</v>
      </c>
      <c r="G166" s="6">
        <v>0</v>
      </c>
      <c r="H166" s="6">
        <v>0</v>
      </c>
      <c r="I166" s="6">
        <v>0</v>
      </c>
      <c r="J166" s="6">
        <v>0.59098992294013042</v>
      </c>
      <c r="K166" s="6">
        <v>0.14878482513337285</v>
      </c>
      <c r="L166" s="6">
        <v>0.14878482513337285</v>
      </c>
      <c r="M166" s="6">
        <v>0.11144042679312388</v>
      </c>
    </row>
    <row r="167" spans="2:13" x14ac:dyDescent="0.35">
      <c r="B167" s="5" t="s">
        <v>79</v>
      </c>
      <c r="C167" s="5" t="s">
        <v>301</v>
      </c>
      <c r="D167" s="5" t="s">
        <v>87</v>
      </c>
      <c r="E167" s="5" t="s">
        <v>81</v>
      </c>
      <c r="F167" s="5" t="s">
        <v>305</v>
      </c>
      <c r="G167" s="6">
        <v>0</v>
      </c>
      <c r="H167" s="6">
        <v>0</v>
      </c>
      <c r="I167" s="6">
        <v>0</v>
      </c>
      <c r="J167" s="6">
        <v>0.40592334494773519</v>
      </c>
      <c r="K167" s="6">
        <v>0.21602787456445993</v>
      </c>
      <c r="L167" s="6">
        <v>0.21602787456445993</v>
      </c>
      <c r="M167" s="6">
        <v>0.16202090592334498</v>
      </c>
    </row>
    <row r="168" spans="2:13" x14ac:dyDescent="0.35">
      <c r="B168" s="5" t="s">
        <v>79</v>
      </c>
      <c r="C168" s="5" t="s">
        <v>301</v>
      </c>
      <c r="D168" s="5" t="s">
        <v>89</v>
      </c>
      <c r="E168" s="5" t="s">
        <v>81</v>
      </c>
      <c r="F168" s="5" t="s">
        <v>306</v>
      </c>
      <c r="G168" s="6">
        <v>0</v>
      </c>
      <c r="H168" s="6">
        <v>0</v>
      </c>
      <c r="I168" s="6">
        <v>0</v>
      </c>
      <c r="J168" s="6">
        <v>0.4089121887287025</v>
      </c>
      <c r="K168" s="6">
        <v>0.21494102228047185</v>
      </c>
      <c r="L168" s="6">
        <v>0.21494102228047185</v>
      </c>
      <c r="M168" s="6">
        <v>0.16120576671035386</v>
      </c>
    </row>
    <row r="169" spans="2:13" x14ac:dyDescent="0.35">
      <c r="B169" s="5" t="s">
        <v>79</v>
      </c>
      <c r="C169" s="5" t="s">
        <v>301</v>
      </c>
      <c r="D169" s="5" t="s">
        <v>91</v>
      </c>
      <c r="E169" s="5" t="s">
        <v>81</v>
      </c>
      <c r="F169" s="5" t="s">
        <v>307</v>
      </c>
      <c r="G169" s="6">
        <v>0</v>
      </c>
      <c r="H169" s="6">
        <v>0</v>
      </c>
      <c r="I169" s="6">
        <v>0</v>
      </c>
      <c r="J169" s="6">
        <v>0.44866511377889268</v>
      </c>
      <c r="K169" s="6">
        <v>0.20050170220390609</v>
      </c>
      <c r="L169" s="6">
        <v>0.20050170220390609</v>
      </c>
      <c r="M169" s="6">
        <v>0.15033148181329509</v>
      </c>
    </row>
    <row r="170" spans="2:13" x14ac:dyDescent="0.35">
      <c r="B170" s="5" t="s">
        <v>79</v>
      </c>
      <c r="C170" s="5" t="s">
        <v>301</v>
      </c>
      <c r="D170" s="5" t="s">
        <v>93</v>
      </c>
      <c r="E170" s="5" t="s">
        <v>81</v>
      </c>
      <c r="F170" s="5" t="s">
        <v>308</v>
      </c>
      <c r="G170" s="6">
        <v>0</v>
      </c>
      <c r="H170" s="6">
        <v>0</v>
      </c>
      <c r="I170" s="6">
        <v>0</v>
      </c>
      <c r="J170" s="6">
        <v>0.39749024927929449</v>
      </c>
      <c r="K170" s="6">
        <v>0.21909445480752926</v>
      </c>
      <c r="L170" s="6">
        <v>0.21909445480752926</v>
      </c>
      <c r="M170" s="6">
        <v>0.16432084110564693</v>
      </c>
    </row>
    <row r="171" spans="2:13" x14ac:dyDescent="0.35">
      <c r="B171" s="5" t="s">
        <v>79</v>
      </c>
      <c r="C171" s="5" t="s">
        <v>301</v>
      </c>
      <c r="D171" s="5" t="s">
        <v>95</v>
      </c>
      <c r="E171" s="5" t="s">
        <v>81</v>
      </c>
      <c r="F171" s="5" t="s">
        <v>309</v>
      </c>
      <c r="G171" s="6">
        <v>0</v>
      </c>
      <c r="H171" s="6">
        <v>0</v>
      </c>
      <c r="I171" s="6">
        <v>0</v>
      </c>
      <c r="J171" s="6">
        <v>0.43533123028391174</v>
      </c>
      <c r="K171" s="6">
        <v>0.20531019978969506</v>
      </c>
      <c r="L171" s="6">
        <v>0.20531019978969506</v>
      </c>
      <c r="M171" s="6">
        <v>0.15404837013669823</v>
      </c>
    </row>
    <row r="172" spans="2:13" x14ac:dyDescent="0.35">
      <c r="B172" s="5" t="s">
        <v>79</v>
      </c>
      <c r="C172" s="5" t="s">
        <v>301</v>
      </c>
      <c r="D172" s="5" t="s">
        <v>97</v>
      </c>
      <c r="E172" s="5" t="s">
        <v>81</v>
      </c>
      <c r="F172" s="5" t="s">
        <v>310</v>
      </c>
      <c r="G172" s="6">
        <v>0</v>
      </c>
      <c r="H172" s="6">
        <v>0</v>
      </c>
      <c r="I172" s="6">
        <v>0</v>
      </c>
      <c r="J172" s="6">
        <v>0.3208669783255419</v>
      </c>
      <c r="K172" s="6">
        <v>0.24691882702932427</v>
      </c>
      <c r="L172" s="6">
        <v>0.24691882702932427</v>
      </c>
      <c r="M172" s="6">
        <v>0.18529536761580964</v>
      </c>
    </row>
    <row r="173" spans="2:13" x14ac:dyDescent="0.35">
      <c r="B173" s="5" t="s">
        <v>79</v>
      </c>
      <c r="C173" s="5" t="s">
        <v>301</v>
      </c>
      <c r="D173" s="5" t="s">
        <v>99</v>
      </c>
      <c r="E173" s="5" t="s">
        <v>81</v>
      </c>
      <c r="F173" s="5" t="s">
        <v>311</v>
      </c>
      <c r="G173" s="6">
        <v>0</v>
      </c>
      <c r="H173" s="6">
        <v>0</v>
      </c>
      <c r="I173" s="6">
        <v>0</v>
      </c>
      <c r="J173" s="6">
        <v>0.39969719909159729</v>
      </c>
      <c r="K173" s="6">
        <v>0.21839515518546554</v>
      </c>
      <c r="L173" s="6">
        <v>0.21839515518546554</v>
      </c>
      <c r="M173" s="6">
        <v>0.16351249053747163</v>
      </c>
    </row>
    <row r="174" spans="2:13" x14ac:dyDescent="0.35">
      <c r="B174" s="5" t="s">
        <v>79</v>
      </c>
      <c r="C174" s="5" t="s">
        <v>301</v>
      </c>
      <c r="D174" s="5" t="s">
        <v>101</v>
      </c>
      <c r="E174" s="5" t="s">
        <v>81</v>
      </c>
      <c r="F174" s="5" t="s">
        <v>312</v>
      </c>
      <c r="G174" s="6">
        <v>0</v>
      </c>
      <c r="H174" s="6">
        <v>0</v>
      </c>
      <c r="I174" s="6">
        <v>0</v>
      </c>
      <c r="J174" s="6">
        <v>0.40551181102362199</v>
      </c>
      <c r="K174" s="6">
        <v>0.21653543307086615</v>
      </c>
      <c r="L174" s="6">
        <v>0.21653543307086615</v>
      </c>
      <c r="M174" s="6">
        <v>0.16141732283464566</v>
      </c>
    </row>
    <row r="175" spans="2:13" x14ac:dyDescent="0.35">
      <c r="B175" s="5" t="s">
        <v>79</v>
      </c>
      <c r="C175" s="5" t="s">
        <v>301</v>
      </c>
      <c r="D175" s="5" t="s">
        <v>103</v>
      </c>
      <c r="E175" s="5" t="s">
        <v>81</v>
      </c>
      <c r="F175" s="5" t="s">
        <v>313</v>
      </c>
      <c r="G175" s="6">
        <v>0</v>
      </c>
      <c r="H175" s="6">
        <v>0</v>
      </c>
      <c r="I175" s="6">
        <v>0</v>
      </c>
      <c r="J175" s="6">
        <v>0.39393939393939398</v>
      </c>
      <c r="K175" s="6">
        <v>0.22048066875653083</v>
      </c>
      <c r="L175" s="6">
        <v>0.22048066875653083</v>
      </c>
      <c r="M175" s="6">
        <v>0.16509926854754442</v>
      </c>
    </row>
    <row r="176" spans="2:13" x14ac:dyDescent="0.35">
      <c r="B176" s="5" t="s">
        <v>79</v>
      </c>
      <c r="C176" s="5" t="s">
        <v>301</v>
      </c>
      <c r="D176" s="5" t="s">
        <v>105</v>
      </c>
      <c r="E176" s="5" t="s">
        <v>81</v>
      </c>
      <c r="F176" s="5" t="s">
        <v>314</v>
      </c>
      <c r="G176" s="6">
        <v>0</v>
      </c>
      <c r="H176" s="6">
        <v>0</v>
      </c>
      <c r="I176" s="6">
        <v>0</v>
      </c>
      <c r="J176" s="6">
        <v>0.37480438184663539</v>
      </c>
      <c r="K176" s="6">
        <v>0.22769953051643194</v>
      </c>
      <c r="L176" s="6">
        <v>0.22769953051643194</v>
      </c>
      <c r="M176" s="6">
        <v>0.16979655712050076</v>
      </c>
    </row>
    <row r="177" spans="2:13" x14ac:dyDescent="0.35">
      <c r="B177" s="5" t="s">
        <v>79</v>
      </c>
      <c r="C177" s="5" t="s">
        <v>301</v>
      </c>
      <c r="D177" s="5" t="s">
        <v>107</v>
      </c>
      <c r="E177" s="5" t="s">
        <v>81</v>
      </c>
      <c r="F177" s="5" t="s">
        <v>315</v>
      </c>
      <c r="G177" s="6">
        <v>0</v>
      </c>
      <c r="H177" s="6">
        <v>0</v>
      </c>
      <c r="I177" s="6">
        <v>0</v>
      </c>
      <c r="J177" s="6">
        <v>0.34510250569476086</v>
      </c>
      <c r="K177" s="6">
        <v>0.23804100227790434</v>
      </c>
      <c r="L177" s="6">
        <v>0.23804100227790434</v>
      </c>
      <c r="M177" s="6">
        <v>0.17881548974943051</v>
      </c>
    </row>
    <row r="178" spans="2:13" x14ac:dyDescent="0.35">
      <c r="B178" s="5" t="s">
        <v>79</v>
      </c>
      <c r="C178" s="5" t="s">
        <v>301</v>
      </c>
      <c r="D178" s="5" t="s">
        <v>109</v>
      </c>
      <c r="E178" s="5" t="s">
        <v>81</v>
      </c>
      <c r="F178" s="5" t="s">
        <v>316</v>
      </c>
      <c r="G178" s="6">
        <v>0</v>
      </c>
      <c r="H178" s="6">
        <v>0</v>
      </c>
      <c r="I178" s="6">
        <v>0</v>
      </c>
      <c r="J178" s="6">
        <v>0.40046884157061924</v>
      </c>
      <c r="K178" s="6">
        <v>0.21801133033795664</v>
      </c>
      <c r="L178" s="6">
        <v>0.21801133033795664</v>
      </c>
      <c r="M178" s="6">
        <v>0.16350849775346746</v>
      </c>
    </row>
    <row r="179" spans="2:13" x14ac:dyDescent="0.35">
      <c r="B179" s="5" t="s">
        <v>79</v>
      </c>
      <c r="C179" s="5" t="s">
        <v>301</v>
      </c>
      <c r="D179" s="5" t="s">
        <v>111</v>
      </c>
      <c r="E179" s="5" t="s">
        <v>81</v>
      </c>
      <c r="F179" s="5" t="s">
        <v>317</v>
      </c>
      <c r="G179" s="6">
        <v>0</v>
      </c>
      <c r="H179" s="6">
        <v>0</v>
      </c>
      <c r="I179" s="6">
        <v>0</v>
      </c>
      <c r="J179" s="6">
        <v>0.29907407407407405</v>
      </c>
      <c r="K179" s="6">
        <v>0.25462962962962965</v>
      </c>
      <c r="L179" s="6">
        <v>0.25462962962962965</v>
      </c>
      <c r="M179" s="6">
        <v>0.19166666666666665</v>
      </c>
    </row>
    <row r="180" spans="2:13" x14ac:dyDescent="0.35">
      <c r="B180" s="5" t="s">
        <v>318</v>
      </c>
      <c r="C180" s="5" t="s">
        <v>319</v>
      </c>
      <c r="D180" s="5" t="s">
        <v>72</v>
      </c>
      <c r="E180" s="5" t="s">
        <v>81</v>
      </c>
      <c r="F180" s="5" t="s">
        <v>320</v>
      </c>
      <c r="G180" s="6">
        <v>0</v>
      </c>
      <c r="H180" s="6">
        <v>0</v>
      </c>
      <c r="I180" s="6">
        <v>0</v>
      </c>
      <c r="J180" s="6">
        <v>0.42514970059880236</v>
      </c>
      <c r="K180" s="6">
        <v>0.20958083832335331</v>
      </c>
      <c r="L180" s="6">
        <v>0.20958083832335331</v>
      </c>
      <c r="M180" s="6">
        <v>0.155688622754491</v>
      </c>
    </row>
    <row r="181" spans="2:13" x14ac:dyDescent="0.35">
      <c r="B181" s="5" t="s">
        <v>318</v>
      </c>
      <c r="C181" s="5" t="s">
        <v>319</v>
      </c>
      <c r="D181" s="5" t="s">
        <v>83</v>
      </c>
      <c r="E181" s="5" t="s">
        <v>81</v>
      </c>
      <c r="F181" s="5" t="s">
        <v>321</v>
      </c>
      <c r="G181" s="6">
        <v>0</v>
      </c>
      <c r="H181" s="6">
        <v>0</v>
      </c>
      <c r="I181" s="6">
        <v>0</v>
      </c>
      <c r="J181" s="6">
        <v>0.44652206432311142</v>
      </c>
      <c r="K181" s="6">
        <v>0.20119670905011222</v>
      </c>
      <c r="L181" s="6">
        <v>0.20119670905011222</v>
      </c>
      <c r="M181" s="6">
        <v>0.15108451757666419</v>
      </c>
    </row>
    <row r="182" spans="2:13" x14ac:dyDescent="0.35">
      <c r="B182" s="5" t="s">
        <v>318</v>
      </c>
      <c r="C182" s="5" t="s">
        <v>319</v>
      </c>
      <c r="D182" s="5" t="s">
        <v>85</v>
      </c>
      <c r="E182" s="5" t="s">
        <v>81</v>
      </c>
      <c r="F182" s="5" t="s">
        <v>322</v>
      </c>
      <c r="G182" s="6">
        <v>0</v>
      </c>
      <c r="H182" s="6">
        <v>0</v>
      </c>
      <c r="I182" s="6">
        <v>0</v>
      </c>
      <c r="J182" s="6">
        <v>0.51320243737305349</v>
      </c>
      <c r="K182" s="6">
        <v>0.17704807041299933</v>
      </c>
      <c r="L182" s="6">
        <v>0.17704807041299933</v>
      </c>
      <c r="M182" s="6">
        <v>0.13270142180094788</v>
      </c>
    </row>
    <row r="183" spans="2:13" x14ac:dyDescent="0.35">
      <c r="B183" s="5" t="s">
        <v>318</v>
      </c>
      <c r="C183" s="5" t="s">
        <v>319</v>
      </c>
      <c r="D183" s="5" t="s">
        <v>87</v>
      </c>
      <c r="E183" s="5" t="s">
        <v>81</v>
      </c>
      <c r="F183" s="5" t="s">
        <v>323</v>
      </c>
      <c r="G183" s="6">
        <v>0</v>
      </c>
      <c r="H183" s="6">
        <v>0</v>
      </c>
      <c r="I183" s="6">
        <v>0</v>
      </c>
      <c r="J183" s="6">
        <v>0.41726618705035973</v>
      </c>
      <c r="K183" s="6">
        <v>0.21183053557154277</v>
      </c>
      <c r="L183" s="6">
        <v>0.21183053557154277</v>
      </c>
      <c r="M183" s="6">
        <v>0.15907274180655476</v>
      </c>
    </row>
    <row r="184" spans="2:13" x14ac:dyDescent="0.35">
      <c r="B184" s="5" t="s">
        <v>318</v>
      </c>
      <c r="C184" s="5" t="s">
        <v>319</v>
      </c>
      <c r="D184" s="5" t="s">
        <v>89</v>
      </c>
      <c r="E184" s="5" t="s">
        <v>81</v>
      </c>
      <c r="F184" s="5" t="s">
        <v>324</v>
      </c>
      <c r="G184" s="6">
        <v>0</v>
      </c>
      <c r="H184" s="6">
        <v>0</v>
      </c>
      <c r="I184" s="6">
        <v>0</v>
      </c>
      <c r="J184" s="6">
        <v>0.40365448504983376</v>
      </c>
      <c r="K184" s="6">
        <v>0.21760797342192689</v>
      </c>
      <c r="L184" s="6">
        <v>0.21760797342192689</v>
      </c>
      <c r="M184" s="6">
        <v>0.16112956810631227</v>
      </c>
    </row>
    <row r="185" spans="2:13" x14ac:dyDescent="0.35">
      <c r="B185" s="5" t="s">
        <v>318</v>
      </c>
      <c r="C185" s="5" t="s">
        <v>319</v>
      </c>
      <c r="D185" s="5" t="s">
        <v>91</v>
      </c>
      <c r="E185" s="5" t="s">
        <v>81</v>
      </c>
      <c r="F185" s="5" t="s">
        <v>325</v>
      </c>
      <c r="G185" s="6">
        <v>0</v>
      </c>
      <c r="H185" s="6">
        <v>0</v>
      </c>
      <c r="I185" s="6">
        <v>0</v>
      </c>
      <c r="J185" s="6">
        <v>0.36684602343922751</v>
      </c>
      <c r="K185" s="6">
        <v>0.23026461266307952</v>
      </c>
      <c r="L185" s="6">
        <v>0.23026461266307952</v>
      </c>
      <c r="M185" s="6">
        <v>0.1726247512346134</v>
      </c>
    </row>
    <row r="186" spans="2:13" x14ac:dyDescent="0.35">
      <c r="B186" s="5" t="s">
        <v>318</v>
      </c>
      <c r="C186" s="5" t="s">
        <v>319</v>
      </c>
      <c r="D186" s="5" t="s">
        <v>93</v>
      </c>
      <c r="E186" s="5" t="s">
        <v>81</v>
      </c>
      <c r="F186" s="5" t="s">
        <v>326</v>
      </c>
      <c r="G186" s="6">
        <v>0</v>
      </c>
      <c r="H186" s="6">
        <v>0</v>
      </c>
      <c r="I186" s="6">
        <v>0</v>
      </c>
      <c r="J186" s="6">
        <v>0.38128078817733996</v>
      </c>
      <c r="K186" s="6">
        <v>0.22502463054187194</v>
      </c>
      <c r="L186" s="6">
        <v>0.22502463054187194</v>
      </c>
      <c r="M186" s="6">
        <v>0.16866995073891627</v>
      </c>
    </row>
    <row r="187" spans="2:13" x14ac:dyDescent="0.35">
      <c r="B187" s="5" t="s">
        <v>318</v>
      </c>
      <c r="C187" s="5" t="s">
        <v>319</v>
      </c>
      <c r="D187" s="5" t="s">
        <v>95</v>
      </c>
      <c r="E187" s="5" t="s">
        <v>81</v>
      </c>
      <c r="F187" s="5" t="s">
        <v>327</v>
      </c>
      <c r="G187" s="6">
        <v>0</v>
      </c>
      <c r="H187" s="6">
        <v>0</v>
      </c>
      <c r="I187" s="6">
        <v>0</v>
      </c>
      <c r="J187" s="6">
        <v>0.36845809662661494</v>
      </c>
      <c r="K187" s="6">
        <v>0.22965160122668538</v>
      </c>
      <c r="L187" s="6">
        <v>0.22965160122668538</v>
      </c>
      <c r="M187" s="6">
        <v>0.17223870092001406</v>
      </c>
    </row>
    <row r="188" spans="2:13" x14ac:dyDescent="0.35">
      <c r="B188" s="5" t="s">
        <v>318</v>
      </c>
      <c r="C188" s="5" t="s">
        <v>319</v>
      </c>
      <c r="D188" s="5" t="s">
        <v>97</v>
      </c>
      <c r="E188" s="5" t="s">
        <v>81</v>
      </c>
      <c r="F188" s="5" t="s">
        <v>328</v>
      </c>
      <c r="G188" s="6">
        <v>0</v>
      </c>
      <c r="H188" s="6">
        <v>0</v>
      </c>
      <c r="I188" s="6">
        <v>0</v>
      </c>
      <c r="J188" s="6">
        <v>0.39032620922384698</v>
      </c>
      <c r="K188" s="6">
        <v>0.22167229096362953</v>
      </c>
      <c r="L188" s="6">
        <v>0.22167229096362953</v>
      </c>
      <c r="M188" s="6">
        <v>0.16632920884889388</v>
      </c>
    </row>
    <row r="189" spans="2:13" x14ac:dyDescent="0.35">
      <c r="B189" s="5" t="s">
        <v>318</v>
      </c>
      <c r="C189" s="5" t="s">
        <v>319</v>
      </c>
      <c r="D189" s="5" t="s">
        <v>99</v>
      </c>
      <c r="E189" s="5" t="s">
        <v>81</v>
      </c>
      <c r="F189" s="5" t="s">
        <v>329</v>
      </c>
      <c r="G189" s="6">
        <v>0</v>
      </c>
      <c r="H189" s="6">
        <v>0</v>
      </c>
      <c r="I189" s="6">
        <v>0</v>
      </c>
      <c r="J189" s="6">
        <v>0.39436523169728549</v>
      </c>
      <c r="K189" s="6">
        <v>0.22021524540718401</v>
      </c>
      <c r="L189" s="6">
        <v>0.22021524540718401</v>
      </c>
      <c r="M189" s="6">
        <v>0.1652042774883466</v>
      </c>
    </row>
    <row r="190" spans="2:13" x14ac:dyDescent="0.35">
      <c r="B190" s="5" t="s">
        <v>318</v>
      </c>
      <c r="C190" s="5" t="s">
        <v>319</v>
      </c>
      <c r="D190" s="5" t="s">
        <v>101</v>
      </c>
      <c r="E190" s="5" t="s">
        <v>81</v>
      </c>
      <c r="F190" s="5" t="s">
        <v>330</v>
      </c>
      <c r="G190" s="6">
        <v>0</v>
      </c>
      <c r="H190" s="6">
        <v>0</v>
      </c>
      <c r="I190" s="6">
        <v>0</v>
      </c>
      <c r="J190" s="6">
        <v>0.39511201629327902</v>
      </c>
      <c r="K190" s="6">
        <v>0.21995926680244401</v>
      </c>
      <c r="L190" s="6">
        <v>0.21995926680244401</v>
      </c>
      <c r="M190" s="6">
        <v>0.164969450101833</v>
      </c>
    </row>
    <row r="191" spans="2:13" x14ac:dyDescent="0.35">
      <c r="B191" s="5" t="s">
        <v>318</v>
      </c>
      <c r="C191" s="5" t="s">
        <v>319</v>
      </c>
      <c r="D191" s="5" t="s">
        <v>103</v>
      </c>
      <c r="E191" s="5" t="s">
        <v>81</v>
      </c>
      <c r="F191" s="5" t="s">
        <v>331</v>
      </c>
      <c r="G191" s="6">
        <v>0</v>
      </c>
      <c r="H191" s="6">
        <v>0</v>
      </c>
      <c r="I191" s="6">
        <v>0</v>
      </c>
      <c r="J191" s="6">
        <v>0.41976060052749031</v>
      </c>
      <c r="K191" s="6">
        <v>0.21099614526273078</v>
      </c>
      <c r="L191" s="6">
        <v>0.21099614526273078</v>
      </c>
      <c r="M191" s="6">
        <v>0.15824710894704808</v>
      </c>
    </row>
    <row r="192" spans="2:13" x14ac:dyDescent="0.35">
      <c r="B192" s="5" t="s">
        <v>318</v>
      </c>
      <c r="C192" s="5" t="s">
        <v>319</v>
      </c>
      <c r="D192" s="5" t="s">
        <v>105</v>
      </c>
      <c r="E192" s="5" t="s">
        <v>81</v>
      </c>
      <c r="F192" s="5" t="s">
        <v>332</v>
      </c>
      <c r="G192" s="6">
        <v>0</v>
      </c>
      <c r="H192" s="6">
        <v>0</v>
      </c>
      <c r="I192" s="6">
        <v>0</v>
      </c>
      <c r="J192" s="6">
        <v>0.36536631779257855</v>
      </c>
      <c r="K192" s="6">
        <v>0.23082778306374888</v>
      </c>
      <c r="L192" s="6">
        <v>0.23082778306374888</v>
      </c>
      <c r="M192" s="6">
        <v>0.17297811607992392</v>
      </c>
    </row>
    <row r="193" spans="2:13" x14ac:dyDescent="0.35">
      <c r="B193" s="5" t="s">
        <v>318</v>
      </c>
      <c r="C193" s="5" t="s">
        <v>319</v>
      </c>
      <c r="D193" s="5" t="s">
        <v>107</v>
      </c>
      <c r="E193" s="5" t="s">
        <v>81</v>
      </c>
      <c r="F193" s="5" t="s">
        <v>333</v>
      </c>
      <c r="G193" s="6">
        <v>0</v>
      </c>
      <c r="H193" s="6">
        <v>0</v>
      </c>
      <c r="I193" s="6">
        <v>0</v>
      </c>
      <c r="J193" s="6">
        <v>0.39604620168813859</v>
      </c>
      <c r="K193" s="6">
        <v>0.21968014215904041</v>
      </c>
      <c r="L193" s="6">
        <v>0.21968014215904041</v>
      </c>
      <c r="M193" s="6">
        <v>0.16459351399378055</v>
      </c>
    </row>
    <row r="194" spans="2:13" x14ac:dyDescent="0.35">
      <c r="B194" s="5" t="s">
        <v>318</v>
      </c>
      <c r="C194" s="5" t="s">
        <v>319</v>
      </c>
      <c r="D194" s="5" t="s">
        <v>109</v>
      </c>
      <c r="E194" s="5" t="s">
        <v>81</v>
      </c>
      <c r="F194" s="5" t="s">
        <v>334</v>
      </c>
      <c r="G194" s="6">
        <v>0</v>
      </c>
      <c r="H194" s="6">
        <v>0</v>
      </c>
      <c r="I194" s="6">
        <v>0</v>
      </c>
      <c r="J194" s="6">
        <v>0.39542550999381826</v>
      </c>
      <c r="K194" s="6">
        <v>0.2198640016484649</v>
      </c>
      <c r="L194" s="6">
        <v>0.2198640016484649</v>
      </c>
      <c r="M194" s="6">
        <v>0.164846486709252</v>
      </c>
    </row>
    <row r="195" spans="2:13" x14ac:dyDescent="0.35">
      <c r="B195" s="5" t="s">
        <v>318</v>
      </c>
      <c r="C195" s="5" t="s">
        <v>319</v>
      </c>
      <c r="D195" s="5" t="s">
        <v>111</v>
      </c>
      <c r="E195" s="5" t="s">
        <v>81</v>
      </c>
      <c r="F195" s="5" t="s">
        <v>335</v>
      </c>
      <c r="G195" s="6">
        <v>0</v>
      </c>
      <c r="H195" s="6">
        <v>0</v>
      </c>
      <c r="I195" s="6">
        <v>0</v>
      </c>
      <c r="J195" s="6">
        <v>0.39013157894736844</v>
      </c>
      <c r="K195" s="6">
        <v>0.22171052631578947</v>
      </c>
      <c r="L195" s="6">
        <v>0.22171052631578947</v>
      </c>
      <c r="M195" s="6">
        <v>0.16644736842105262</v>
      </c>
    </row>
    <row r="196" spans="2:13" x14ac:dyDescent="0.35">
      <c r="B196" s="5" t="s">
        <v>318</v>
      </c>
      <c r="C196" s="5" t="s">
        <v>336</v>
      </c>
      <c r="D196" s="5" t="s">
        <v>72</v>
      </c>
      <c r="E196" s="5" t="s">
        <v>81</v>
      </c>
      <c r="F196" s="5" t="s">
        <v>337</v>
      </c>
      <c r="G196" s="6">
        <v>0</v>
      </c>
      <c r="H196" s="6">
        <v>0</v>
      </c>
      <c r="I196" s="6">
        <v>0</v>
      </c>
      <c r="J196" s="6">
        <v>0.42514970059880236</v>
      </c>
      <c r="K196" s="6">
        <v>0.20958083832335331</v>
      </c>
      <c r="L196" s="6">
        <v>0.20958083832335331</v>
      </c>
      <c r="M196" s="6">
        <v>0.155688622754491</v>
      </c>
    </row>
    <row r="197" spans="2:13" x14ac:dyDescent="0.35">
      <c r="B197" s="5" t="s">
        <v>318</v>
      </c>
      <c r="C197" s="5" t="s">
        <v>336</v>
      </c>
      <c r="D197" s="5" t="s">
        <v>83</v>
      </c>
      <c r="E197" s="5" t="s">
        <v>81</v>
      </c>
      <c r="F197" s="5" t="s">
        <v>338</v>
      </c>
      <c r="G197" s="6">
        <v>0</v>
      </c>
      <c r="H197" s="6">
        <v>0</v>
      </c>
      <c r="I197" s="6">
        <v>0</v>
      </c>
      <c r="J197" s="6">
        <v>0.44652206432311142</v>
      </c>
      <c r="K197" s="6">
        <v>0.20119670905011222</v>
      </c>
      <c r="L197" s="6">
        <v>0.20119670905011222</v>
      </c>
      <c r="M197" s="6">
        <v>0.15108451757666419</v>
      </c>
    </row>
    <row r="198" spans="2:13" x14ac:dyDescent="0.35">
      <c r="B198" s="5" t="s">
        <v>318</v>
      </c>
      <c r="C198" s="5" t="s">
        <v>336</v>
      </c>
      <c r="D198" s="5" t="s">
        <v>85</v>
      </c>
      <c r="E198" s="5" t="s">
        <v>81</v>
      </c>
      <c r="F198" s="5" t="s">
        <v>339</v>
      </c>
      <c r="G198" s="6">
        <v>0</v>
      </c>
      <c r="H198" s="6">
        <v>0</v>
      </c>
      <c r="I198" s="6">
        <v>0</v>
      </c>
      <c r="J198" s="6">
        <v>0.51320243737305349</v>
      </c>
      <c r="K198" s="6">
        <v>0.17704807041299933</v>
      </c>
      <c r="L198" s="6">
        <v>0.17704807041299933</v>
      </c>
      <c r="M198" s="6">
        <v>0.13270142180094788</v>
      </c>
    </row>
    <row r="199" spans="2:13" x14ac:dyDescent="0.35">
      <c r="B199" s="5" t="s">
        <v>318</v>
      </c>
      <c r="C199" s="5" t="s">
        <v>336</v>
      </c>
      <c r="D199" s="5" t="s">
        <v>87</v>
      </c>
      <c r="E199" s="5" t="s">
        <v>81</v>
      </c>
      <c r="F199" s="5" t="s">
        <v>340</v>
      </c>
      <c r="G199" s="6">
        <v>0</v>
      </c>
      <c r="H199" s="6">
        <v>0</v>
      </c>
      <c r="I199" s="6">
        <v>0</v>
      </c>
      <c r="J199" s="6">
        <v>0.41726618705035973</v>
      </c>
      <c r="K199" s="6">
        <v>0.21183053557154277</v>
      </c>
      <c r="L199" s="6">
        <v>0.21183053557154277</v>
      </c>
      <c r="M199" s="6">
        <v>0.15907274180655476</v>
      </c>
    </row>
    <row r="200" spans="2:13" x14ac:dyDescent="0.35">
      <c r="B200" s="5" t="s">
        <v>318</v>
      </c>
      <c r="C200" s="5" t="s">
        <v>336</v>
      </c>
      <c r="D200" s="5" t="s">
        <v>89</v>
      </c>
      <c r="E200" s="5" t="s">
        <v>81</v>
      </c>
      <c r="F200" s="5" t="s">
        <v>341</v>
      </c>
      <c r="G200" s="6">
        <v>0</v>
      </c>
      <c r="H200" s="6">
        <v>0</v>
      </c>
      <c r="I200" s="6">
        <v>0</v>
      </c>
      <c r="J200" s="6">
        <v>0.40365448504983376</v>
      </c>
      <c r="K200" s="6">
        <v>0.21760797342192689</v>
      </c>
      <c r="L200" s="6">
        <v>0.21760797342192689</v>
      </c>
      <c r="M200" s="6">
        <v>0.16112956810631227</v>
      </c>
    </row>
    <row r="201" spans="2:13" x14ac:dyDescent="0.35">
      <c r="B201" s="5" t="s">
        <v>318</v>
      </c>
      <c r="C201" s="5" t="s">
        <v>336</v>
      </c>
      <c r="D201" s="5" t="s">
        <v>91</v>
      </c>
      <c r="E201" s="5" t="s">
        <v>81</v>
      </c>
      <c r="F201" s="5" t="s">
        <v>342</v>
      </c>
      <c r="G201" s="6">
        <v>0</v>
      </c>
      <c r="H201" s="6">
        <v>0</v>
      </c>
      <c r="I201" s="6">
        <v>0</v>
      </c>
      <c r="J201" s="6">
        <v>0.36684602343922751</v>
      </c>
      <c r="K201" s="6">
        <v>0.23026461266307952</v>
      </c>
      <c r="L201" s="6">
        <v>0.23026461266307952</v>
      </c>
      <c r="M201" s="6">
        <v>0.1726247512346134</v>
      </c>
    </row>
    <row r="202" spans="2:13" x14ac:dyDescent="0.35">
      <c r="B202" s="5" t="s">
        <v>318</v>
      </c>
      <c r="C202" s="5" t="s">
        <v>336</v>
      </c>
      <c r="D202" s="5" t="s">
        <v>93</v>
      </c>
      <c r="E202" s="5" t="s">
        <v>81</v>
      </c>
      <c r="F202" s="5" t="s">
        <v>343</v>
      </c>
      <c r="G202" s="6">
        <v>0</v>
      </c>
      <c r="H202" s="6">
        <v>0</v>
      </c>
      <c r="I202" s="6">
        <v>0</v>
      </c>
      <c r="J202" s="6">
        <v>0.38128078817733996</v>
      </c>
      <c r="K202" s="6">
        <v>0.22502463054187194</v>
      </c>
      <c r="L202" s="6">
        <v>0.22502463054187194</v>
      </c>
      <c r="M202" s="6">
        <v>0.16866995073891627</v>
      </c>
    </row>
    <row r="203" spans="2:13" x14ac:dyDescent="0.35">
      <c r="B203" s="5" t="s">
        <v>318</v>
      </c>
      <c r="C203" s="5" t="s">
        <v>336</v>
      </c>
      <c r="D203" s="5" t="s">
        <v>95</v>
      </c>
      <c r="E203" s="5" t="s">
        <v>81</v>
      </c>
      <c r="F203" s="5" t="s">
        <v>344</v>
      </c>
      <c r="G203" s="6">
        <v>0</v>
      </c>
      <c r="H203" s="6">
        <v>0</v>
      </c>
      <c r="I203" s="6">
        <v>0</v>
      </c>
      <c r="J203" s="6">
        <v>0.36845809662661494</v>
      </c>
      <c r="K203" s="6">
        <v>0.22965160122668538</v>
      </c>
      <c r="L203" s="6">
        <v>0.22965160122668538</v>
      </c>
      <c r="M203" s="6">
        <v>0.17223870092001406</v>
      </c>
    </row>
    <row r="204" spans="2:13" x14ac:dyDescent="0.35">
      <c r="B204" s="5" t="s">
        <v>318</v>
      </c>
      <c r="C204" s="5" t="s">
        <v>336</v>
      </c>
      <c r="D204" s="5" t="s">
        <v>97</v>
      </c>
      <c r="E204" s="5" t="s">
        <v>81</v>
      </c>
      <c r="F204" s="5" t="s">
        <v>345</v>
      </c>
      <c r="G204" s="6">
        <v>0</v>
      </c>
      <c r="H204" s="6">
        <v>0</v>
      </c>
      <c r="I204" s="6">
        <v>0</v>
      </c>
      <c r="J204" s="6">
        <v>0.39032620922384698</v>
      </c>
      <c r="K204" s="6">
        <v>0.22167229096362953</v>
      </c>
      <c r="L204" s="6">
        <v>0.22167229096362953</v>
      </c>
      <c r="M204" s="6">
        <v>0.16632920884889388</v>
      </c>
    </row>
    <row r="205" spans="2:13" x14ac:dyDescent="0.35">
      <c r="B205" s="5" t="s">
        <v>318</v>
      </c>
      <c r="C205" s="5" t="s">
        <v>336</v>
      </c>
      <c r="D205" s="5" t="s">
        <v>99</v>
      </c>
      <c r="E205" s="5" t="s">
        <v>81</v>
      </c>
      <c r="F205" s="5" t="s">
        <v>346</v>
      </c>
      <c r="G205" s="6">
        <v>0</v>
      </c>
      <c r="H205" s="6">
        <v>0</v>
      </c>
      <c r="I205" s="6">
        <v>0</v>
      </c>
      <c r="J205" s="6">
        <v>0.39436523169728549</v>
      </c>
      <c r="K205" s="6">
        <v>0.22021524540718401</v>
      </c>
      <c r="L205" s="6">
        <v>0.22021524540718401</v>
      </c>
      <c r="M205" s="6">
        <v>0.1652042774883466</v>
      </c>
    </row>
    <row r="206" spans="2:13" x14ac:dyDescent="0.35">
      <c r="B206" s="5" t="s">
        <v>318</v>
      </c>
      <c r="C206" s="5" t="s">
        <v>336</v>
      </c>
      <c r="D206" s="5" t="s">
        <v>101</v>
      </c>
      <c r="E206" s="5" t="s">
        <v>81</v>
      </c>
      <c r="F206" s="5" t="s">
        <v>347</v>
      </c>
      <c r="G206" s="6">
        <v>0</v>
      </c>
      <c r="H206" s="6">
        <v>0</v>
      </c>
      <c r="I206" s="6">
        <v>0</v>
      </c>
      <c r="J206" s="6">
        <v>0.39511201629327902</v>
      </c>
      <c r="K206" s="6">
        <v>0.21995926680244401</v>
      </c>
      <c r="L206" s="6">
        <v>0.21995926680244401</v>
      </c>
      <c r="M206" s="6">
        <v>0.164969450101833</v>
      </c>
    </row>
    <row r="207" spans="2:13" x14ac:dyDescent="0.35">
      <c r="B207" s="5" t="s">
        <v>318</v>
      </c>
      <c r="C207" s="5" t="s">
        <v>336</v>
      </c>
      <c r="D207" s="5" t="s">
        <v>103</v>
      </c>
      <c r="E207" s="5" t="s">
        <v>81</v>
      </c>
      <c r="F207" s="5" t="s">
        <v>348</v>
      </c>
      <c r="G207" s="6">
        <v>0</v>
      </c>
      <c r="H207" s="6">
        <v>0</v>
      </c>
      <c r="I207" s="6">
        <v>0</v>
      </c>
      <c r="J207" s="6">
        <v>0.41976060052749031</v>
      </c>
      <c r="K207" s="6">
        <v>0.21099614526273078</v>
      </c>
      <c r="L207" s="6">
        <v>0.21099614526273078</v>
      </c>
      <c r="M207" s="6">
        <v>0.15824710894704808</v>
      </c>
    </row>
    <row r="208" spans="2:13" x14ac:dyDescent="0.35">
      <c r="B208" s="5" t="s">
        <v>318</v>
      </c>
      <c r="C208" s="5" t="s">
        <v>336</v>
      </c>
      <c r="D208" s="5" t="s">
        <v>105</v>
      </c>
      <c r="E208" s="5" t="s">
        <v>81</v>
      </c>
      <c r="F208" s="5" t="s">
        <v>349</v>
      </c>
      <c r="G208" s="6">
        <v>0</v>
      </c>
      <c r="H208" s="6">
        <v>0</v>
      </c>
      <c r="I208" s="6">
        <v>0</v>
      </c>
      <c r="J208" s="6">
        <v>0.36536631779257855</v>
      </c>
      <c r="K208" s="6">
        <v>0.23082778306374888</v>
      </c>
      <c r="L208" s="6">
        <v>0.23082778306374888</v>
      </c>
      <c r="M208" s="6">
        <v>0.17297811607992392</v>
      </c>
    </row>
    <row r="209" spans="2:13" x14ac:dyDescent="0.35">
      <c r="B209" s="5" t="s">
        <v>318</v>
      </c>
      <c r="C209" s="5" t="s">
        <v>336</v>
      </c>
      <c r="D209" s="5" t="s">
        <v>107</v>
      </c>
      <c r="E209" s="5" t="s">
        <v>81</v>
      </c>
      <c r="F209" s="5" t="s">
        <v>350</v>
      </c>
      <c r="G209" s="6">
        <v>0</v>
      </c>
      <c r="H209" s="6">
        <v>0</v>
      </c>
      <c r="I209" s="6">
        <v>0</v>
      </c>
      <c r="J209" s="6">
        <v>0.39604620168813859</v>
      </c>
      <c r="K209" s="6">
        <v>0.21968014215904041</v>
      </c>
      <c r="L209" s="6">
        <v>0.21968014215904041</v>
      </c>
      <c r="M209" s="6">
        <v>0.16459351399378055</v>
      </c>
    </row>
    <row r="210" spans="2:13" x14ac:dyDescent="0.35">
      <c r="B210" s="5" t="s">
        <v>318</v>
      </c>
      <c r="C210" s="5" t="s">
        <v>336</v>
      </c>
      <c r="D210" s="5" t="s">
        <v>109</v>
      </c>
      <c r="E210" s="5" t="s">
        <v>81</v>
      </c>
      <c r="F210" s="5" t="s">
        <v>351</v>
      </c>
      <c r="G210" s="6">
        <v>0</v>
      </c>
      <c r="H210" s="6">
        <v>0</v>
      </c>
      <c r="I210" s="6">
        <v>0</v>
      </c>
      <c r="J210" s="6">
        <v>0.39542550999381826</v>
      </c>
      <c r="K210" s="6">
        <v>0.2198640016484649</v>
      </c>
      <c r="L210" s="6">
        <v>0.2198640016484649</v>
      </c>
      <c r="M210" s="6">
        <v>0.164846486709252</v>
      </c>
    </row>
    <row r="211" spans="2:13" x14ac:dyDescent="0.35">
      <c r="B211" s="5" t="s">
        <v>318</v>
      </c>
      <c r="C211" s="5" t="s">
        <v>336</v>
      </c>
      <c r="D211" s="5" t="s">
        <v>111</v>
      </c>
      <c r="E211" s="5" t="s">
        <v>81</v>
      </c>
      <c r="F211" s="5" t="s">
        <v>352</v>
      </c>
      <c r="G211" s="6">
        <v>0</v>
      </c>
      <c r="H211" s="6">
        <v>0</v>
      </c>
      <c r="I211" s="6">
        <v>0</v>
      </c>
      <c r="J211" s="6">
        <v>0.39013157894736844</v>
      </c>
      <c r="K211" s="6">
        <v>0.22171052631578947</v>
      </c>
      <c r="L211" s="6">
        <v>0.22171052631578947</v>
      </c>
      <c r="M211" s="6">
        <v>0.16644736842105262</v>
      </c>
    </row>
    <row r="212" spans="2:13" x14ac:dyDescent="0.35">
      <c r="B212" s="5" t="s">
        <v>79</v>
      </c>
      <c r="C212" s="5" t="s">
        <v>353</v>
      </c>
      <c r="D212" s="5" t="s">
        <v>72</v>
      </c>
      <c r="E212" s="5" t="s">
        <v>81</v>
      </c>
      <c r="F212" s="5" t="s">
        <v>354</v>
      </c>
      <c r="G212" s="6">
        <v>0</v>
      </c>
      <c r="H212" s="6">
        <v>0</v>
      </c>
      <c r="I212" s="6">
        <v>0</v>
      </c>
      <c r="J212" s="6">
        <v>0.53125</v>
      </c>
      <c r="K212" s="6">
        <v>0.16964285714285712</v>
      </c>
      <c r="L212" s="6">
        <v>0.16964285714285712</v>
      </c>
      <c r="M212" s="6">
        <v>0.12946428571428573</v>
      </c>
    </row>
    <row r="213" spans="2:13" x14ac:dyDescent="0.35">
      <c r="B213" s="5" t="s">
        <v>79</v>
      </c>
      <c r="C213" s="5" t="s">
        <v>353</v>
      </c>
      <c r="D213" s="5" t="s">
        <v>83</v>
      </c>
      <c r="E213" s="5" t="s">
        <v>81</v>
      </c>
      <c r="F213" s="5" t="s">
        <v>355</v>
      </c>
      <c r="G213" s="6">
        <v>0</v>
      </c>
      <c r="H213" s="6">
        <v>0</v>
      </c>
      <c r="I213" s="6">
        <v>0</v>
      </c>
      <c r="J213" s="6">
        <v>0.43932038834951453</v>
      </c>
      <c r="K213" s="6">
        <v>0.20388349514563106</v>
      </c>
      <c r="L213" s="6">
        <v>0.20388349514563106</v>
      </c>
      <c r="M213" s="6">
        <v>0.15291262135922329</v>
      </c>
    </row>
    <row r="214" spans="2:13" x14ac:dyDescent="0.35">
      <c r="B214" s="5" t="s">
        <v>79</v>
      </c>
      <c r="C214" s="5" t="s">
        <v>353</v>
      </c>
      <c r="D214" s="5" t="s">
        <v>85</v>
      </c>
      <c r="E214" s="5" t="s">
        <v>81</v>
      </c>
      <c r="F214" s="5" t="s">
        <v>356</v>
      </c>
      <c r="G214" s="6">
        <v>0</v>
      </c>
      <c r="H214" s="6">
        <v>0</v>
      </c>
      <c r="I214" s="6">
        <v>0</v>
      </c>
      <c r="J214" s="6">
        <v>0.59098992294013042</v>
      </c>
      <c r="K214" s="6">
        <v>0.14878482513337285</v>
      </c>
      <c r="L214" s="6">
        <v>0.14878482513337285</v>
      </c>
      <c r="M214" s="6">
        <v>0.11144042679312388</v>
      </c>
    </row>
    <row r="215" spans="2:13" x14ac:dyDescent="0.35">
      <c r="B215" s="5" t="s">
        <v>79</v>
      </c>
      <c r="C215" s="5" t="s">
        <v>353</v>
      </c>
      <c r="D215" s="5" t="s">
        <v>87</v>
      </c>
      <c r="E215" s="5" t="s">
        <v>81</v>
      </c>
      <c r="F215" s="5" t="s">
        <v>357</v>
      </c>
      <c r="G215" s="6">
        <v>0</v>
      </c>
      <c r="H215" s="6">
        <v>0</v>
      </c>
      <c r="I215" s="6">
        <v>0</v>
      </c>
      <c r="J215" s="6">
        <v>0.40592334494773519</v>
      </c>
      <c r="K215" s="6">
        <v>0.21602787456445993</v>
      </c>
      <c r="L215" s="6">
        <v>0.21602787456445993</v>
      </c>
      <c r="M215" s="6">
        <v>0.16202090592334498</v>
      </c>
    </row>
    <row r="216" spans="2:13" x14ac:dyDescent="0.35">
      <c r="B216" s="5" t="s">
        <v>79</v>
      </c>
      <c r="C216" s="5" t="s">
        <v>353</v>
      </c>
      <c r="D216" s="5" t="s">
        <v>89</v>
      </c>
      <c r="E216" s="5" t="s">
        <v>81</v>
      </c>
      <c r="F216" s="5" t="s">
        <v>358</v>
      </c>
      <c r="G216" s="6">
        <v>0</v>
      </c>
      <c r="H216" s="6">
        <v>0</v>
      </c>
      <c r="I216" s="6">
        <v>0</v>
      </c>
      <c r="J216" s="6">
        <v>0.4089121887287025</v>
      </c>
      <c r="K216" s="6">
        <v>0.21494102228047185</v>
      </c>
      <c r="L216" s="6">
        <v>0.21494102228047185</v>
      </c>
      <c r="M216" s="6">
        <v>0.16120576671035386</v>
      </c>
    </row>
    <row r="217" spans="2:13" x14ac:dyDescent="0.35">
      <c r="B217" s="5" t="s">
        <v>79</v>
      </c>
      <c r="C217" s="5" t="s">
        <v>353</v>
      </c>
      <c r="D217" s="5" t="s">
        <v>91</v>
      </c>
      <c r="E217" s="5" t="s">
        <v>81</v>
      </c>
      <c r="F217" s="5" t="s">
        <v>359</v>
      </c>
      <c r="G217" s="6">
        <v>0</v>
      </c>
      <c r="H217" s="6">
        <v>0</v>
      </c>
      <c r="I217" s="6">
        <v>0</v>
      </c>
      <c r="J217" s="6">
        <v>0.44866511377889268</v>
      </c>
      <c r="K217" s="6">
        <v>0.20050170220390609</v>
      </c>
      <c r="L217" s="6">
        <v>0.20050170220390609</v>
      </c>
      <c r="M217" s="6">
        <v>0.15033148181329509</v>
      </c>
    </row>
    <row r="218" spans="2:13" x14ac:dyDescent="0.35">
      <c r="B218" s="5" t="s">
        <v>79</v>
      </c>
      <c r="C218" s="5" t="s">
        <v>353</v>
      </c>
      <c r="D218" s="5" t="s">
        <v>93</v>
      </c>
      <c r="E218" s="5" t="s">
        <v>81</v>
      </c>
      <c r="F218" s="5" t="s">
        <v>360</v>
      </c>
      <c r="G218" s="6">
        <v>0</v>
      </c>
      <c r="H218" s="6">
        <v>0</v>
      </c>
      <c r="I218" s="6">
        <v>0</v>
      </c>
      <c r="J218" s="6">
        <v>0.39749024927929449</v>
      </c>
      <c r="K218" s="6">
        <v>0.21909445480752926</v>
      </c>
      <c r="L218" s="6">
        <v>0.21909445480752926</v>
      </c>
      <c r="M218" s="6">
        <v>0.16432084110564693</v>
      </c>
    </row>
    <row r="219" spans="2:13" x14ac:dyDescent="0.35">
      <c r="B219" s="5" t="s">
        <v>79</v>
      </c>
      <c r="C219" s="5" t="s">
        <v>353</v>
      </c>
      <c r="D219" s="5" t="s">
        <v>95</v>
      </c>
      <c r="E219" s="5" t="s">
        <v>81</v>
      </c>
      <c r="F219" s="5" t="s">
        <v>361</v>
      </c>
      <c r="G219" s="6">
        <v>0</v>
      </c>
      <c r="H219" s="6">
        <v>0</v>
      </c>
      <c r="I219" s="6">
        <v>0</v>
      </c>
      <c r="J219" s="6">
        <v>0.43533123028391174</v>
      </c>
      <c r="K219" s="6">
        <v>0.20531019978969506</v>
      </c>
      <c r="L219" s="6">
        <v>0.20531019978969506</v>
      </c>
      <c r="M219" s="6">
        <v>0.15404837013669823</v>
      </c>
    </row>
    <row r="220" spans="2:13" x14ac:dyDescent="0.35">
      <c r="B220" s="5" t="s">
        <v>79</v>
      </c>
      <c r="C220" s="5" t="s">
        <v>353</v>
      </c>
      <c r="D220" s="5" t="s">
        <v>97</v>
      </c>
      <c r="E220" s="5" t="s">
        <v>81</v>
      </c>
      <c r="F220" s="5" t="s">
        <v>362</v>
      </c>
      <c r="G220" s="6">
        <v>0</v>
      </c>
      <c r="H220" s="6">
        <v>0</v>
      </c>
      <c r="I220" s="6">
        <v>0</v>
      </c>
      <c r="J220" s="6">
        <v>0.3208669783255419</v>
      </c>
      <c r="K220" s="6">
        <v>0.24691882702932427</v>
      </c>
      <c r="L220" s="6">
        <v>0.24691882702932427</v>
      </c>
      <c r="M220" s="6">
        <v>0.18529536761580964</v>
      </c>
    </row>
    <row r="221" spans="2:13" x14ac:dyDescent="0.35">
      <c r="B221" s="5" t="s">
        <v>79</v>
      </c>
      <c r="C221" s="5" t="s">
        <v>353</v>
      </c>
      <c r="D221" s="5" t="s">
        <v>99</v>
      </c>
      <c r="E221" s="5" t="s">
        <v>81</v>
      </c>
      <c r="F221" s="5" t="s">
        <v>363</v>
      </c>
      <c r="G221" s="6">
        <v>0</v>
      </c>
      <c r="H221" s="6">
        <v>0</v>
      </c>
      <c r="I221" s="6">
        <v>0</v>
      </c>
      <c r="J221" s="6">
        <v>0.39969719909159729</v>
      </c>
      <c r="K221" s="6">
        <v>0.21839515518546554</v>
      </c>
      <c r="L221" s="6">
        <v>0.21839515518546554</v>
      </c>
      <c r="M221" s="6">
        <v>0.16351249053747163</v>
      </c>
    </row>
    <row r="222" spans="2:13" x14ac:dyDescent="0.35">
      <c r="B222" s="5" t="s">
        <v>79</v>
      </c>
      <c r="C222" s="5" t="s">
        <v>353</v>
      </c>
      <c r="D222" s="5" t="s">
        <v>101</v>
      </c>
      <c r="E222" s="5" t="s">
        <v>81</v>
      </c>
      <c r="F222" s="5" t="s">
        <v>364</v>
      </c>
      <c r="G222" s="6">
        <v>0</v>
      </c>
      <c r="H222" s="6">
        <v>0</v>
      </c>
      <c r="I222" s="6">
        <v>0</v>
      </c>
      <c r="J222" s="6">
        <v>0.40551181102362199</v>
      </c>
      <c r="K222" s="6">
        <v>0.21653543307086615</v>
      </c>
      <c r="L222" s="6">
        <v>0.21653543307086615</v>
      </c>
      <c r="M222" s="6">
        <v>0.16141732283464566</v>
      </c>
    </row>
    <row r="223" spans="2:13" x14ac:dyDescent="0.35">
      <c r="B223" s="5" t="s">
        <v>79</v>
      </c>
      <c r="C223" s="5" t="s">
        <v>353</v>
      </c>
      <c r="D223" s="5" t="s">
        <v>103</v>
      </c>
      <c r="E223" s="5" t="s">
        <v>81</v>
      </c>
      <c r="F223" s="5" t="s">
        <v>365</v>
      </c>
      <c r="G223" s="6">
        <v>0</v>
      </c>
      <c r="H223" s="6">
        <v>0</v>
      </c>
      <c r="I223" s="6">
        <v>0</v>
      </c>
      <c r="J223" s="6">
        <v>0.39393939393939398</v>
      </c>
      <c r="K223" s="6">
        <v>0.22048066875653083</v>
      </c>
      <c r="L223" s="6">
        <v>0.22048066875653083</v>
      </c>
      <c r="M223" s="6">
        <v>0.16509926854754442</v>
      </c>
    </row>
    <row r="224" spans="2:13" x14ac:dyDescent="0.35">
      <c r="B224" s="5" t="s">
        <v>79</v>
      </c>
      <c r="C224" s="5" t="s">
        <v>353</v>
      </c>
      <c r="D224" s="5" t="s">
        <v>105</v>
      </c>
      <c r="E224" s="5" t="s">
        <v>81</v>
      </c>
      <c r="F224" s="5" t="s">
        <v>366</v>
      </c>
      <c r="G224" s="6">
        <v>0</v>
      </c>
      <c r="H224" s="6">
        <v>0</v>
      </c>
      <c r="I224" s="6">
        <v>0</v>
      </c>
      <c r="J224" s="6">
        <v>0.37480438184663539</v>
      </c>
      <c r="K224" s="6">
        <v>0.22769953051643194</v>
      </c>
      <c r="L224" s="6">
        <v>0.22769953051643194</v>
      </c>
      <c r="M224" s="6">
        <v>0.16979655712050076</v>
      </c>
    </row>
    <row r="225" spans="2:13" x14ac:dyDescent="0.35">
      <c r="B225" s="5" t="s">
        <v>79</v>
      </c>
      <c r="C225" s="5" t="s">
        <v>353</v>
      </c>
      <c r="D225" s="5" t="s">
        <v>107</v>
      </c>
      <c r="E225" s="5" t="s">
        <v>81</v>
      </c>
      <c r="F225" s="5" t="s">
        <v>367</v>
      </c>
      <c r="G225" s="6">
        <v>0</v>
      </c>
      <c r="H225" s="6">
        <v>0</v>
      </c>
      <c r="I225" s="6">
        <v>0</v>
      </c>
      <c r="J225" s="6">
        <v>0.34510250569476086</v>
      </c>
      <c r="K225" s="6">
        <v>0.23804100227790434</v>
      </c>
      <c r="L225" s="6">
        <v>0.23804100227790434</v>
      </c>
      <c r="M225" s="6">
        <v>0.17881548974943051</v>
      </c>
    </row>
    <row r="226" spans="2:13" x14ac:dyDescent="0.35">
      <c r="B226" s="5" t="s">
        <v>79</v>
      </c>
      <c r="C226" s="5" t="s">
        <v>353</v>
      </c>
      <c r="D226" s="5" t="s">
        <v>109</v>
      </c>
      <c r="E226" s="5" t="s">
        <v>81</v>
      </c>
      <c r="F226" s="5" t="s">
        <v>368</v>
      </c>
      <c r="G226" s="6">
        <v>0</v>
      </c>
      <c r="H226" s="6">
        <v>0</v>
      </c>
      <c r="I226" s="6">
        <v>0</v>
      </c>
      <c r="J226" s="6">
        <v>0.40046884157061924</v>
      </c>
      <c r="K226" s="6">
        <v>0.21801133033795664</v>
      </c>
      <c r="L226" s="6">
        <v>0.21801133033795664</v>
      </c>
      <c r="M226" s="6">
        <v>0.16350849775346746</v>
      </c>
    </row>
    <row r="227" spans="2:13" x14ac:dyDescent="0.35">
      <c r="B227" s="5" t="s">
        <v>79</v>
      </c>
      <c r="C227" s="5" t="s">
        <v>353</v>
      </c>
      <c r="D227" s="5" t="s">
        <v>111</v>
      </c>
      <c r="E227" s="5" t="s">
        <v>81</v>
      </c>
      <c r="F227" s="5" t="s">
        <v>369</v>
      </c>
      <c r="G227" s="6">
        <v>0</v>
      </c>
      <c r="H227" s="6">
        <v>0</v>
      </c>
      <c r="I227" s="6">
        <v>0</v>
      </c>
      <c r="J227" s="6">
        <v>0.29907407407407405</v>
      </c>
      <c r="K227" s="6">
        <v>0.25462962962962965</v>
      </c>
      <c r="L227" s="6">
        <v>0.25462962962962965</v>
      </c>
      <c r="M227" s="6">
        <v>0.19166666666666665</v>
      </c>
    </row>
    <row r="228" spans="2:13" x14ac:dyDescent="0.35">
      <c r="B228" s="5" t="s">
        <v>79</v>
      </c>
      <c r="C228" s="5" t="s">
        <v>370</v>
      </c>
      <c r="D228" s="5" t="s">
        <v>72</v>
      </c>
      <c r="E228" s="5" t="s">
        <v>81</v>
      </c>
      <c r="F228" s="5" t="s">
        <v>371</v>
      </c>
      <c r="G228" s="6">
        <v>0</v>
      </c>
      <c r="H228" s="6">
        <v>0</v>
      </c>
      <c r="I228" s="6">
        <v>0</v>
      </c>
      <c r="J228" s="6">
        <v>0.56737588652482263</v>
      </c>
      <c r="K228" s="6">
        <v>0.15602836879432622</v>
      </c>
      <c r="L228" s="6">
        <v>0.15602836879432622</v>
      </c>
      <c r="M228" s="6">
        <v>0.12056737588652482</v>
      </c>
    </row>
    <row r="229" spans="2:13" x14ac:dyDescent="0.35">
      <c r="B229" s="5" t="s">
        <v>79</v>
      </c>
      <c r="C229" s="5" t="s">
        <v>370</v>
      </c>
      <c r="D229" s="5" t="s">
        <v>83</v>
      </c>
      <c r="E229" s="5" t="s">
        <v>81</v>
      </c>
      <c r="F229" s="5" t="s">
        <v>372</v>
      </c>
      <c r="G229" s="6">
        <v>0</v>
      </c>
      <c r="H229" s="6">
        <v>0</v>
      </c>
      <c r="I229" s="6">
        <v>0</v>
      </c>
      <c r="J229" s="6">
        <v>0.42492639842983321</v>
      </c>
      <c r="K229" s="6">
        <v>0.20902845927379785</v>
      </c>
      <c r="L229" s="6">
        <v>0.20902845927379785</v>
      </c>
      <c r="M229" s="6">
        <v>0.15701668302257116</v>
      </c>
    </row>
    <row r="230" spans="2:13" x14ac:dyDescent="0.35">
      <c r="B230" s="5" t="s">
        <v>79</v>
      </c>
      <c r="C230" s="5" t="s">
        <v>370</v>
      </c>
      <c r="D230" s="5" t="s">
        <v>85</v>
      </c>
      <c r="E230" s="5" t="s">
        <v>81</v>
      </c>
      <c r="F230" s="5" t="s">
        <v>373</v>
      </c>
      <c r="G230" s="6">
        <v>0</v>
      </c>
      <c r="H230" s="6">
        <v>0</v>
      </c>
      <c r="I230" s="6">
        <v>0</v>
      </c>
      <c r="J230" s="6">
        <v>0.26525929325378617</v>
      </c>
      <c r="K230" s="6">
        <v>0.26709499770536943</v>
      </c>
      <c r="L230" s="6">
        <v>0.26709499770536943</v>
      </c>
      <c r="M230" s="6">
        <v>0.200550711335475</v>
      </c>
    </row>
    <row r="231" spans="2:13" x14ac:dyDescent="0.35">
      <c r="B231" s="5" t="s">
        <v>79</v>
      </c>
      <c r="C231" s="5" t="s">
        <v>370</v>
      </c>
      <c r="D231" s="5" t="s">
        <v>87</v>
      </c>
      <c r="E231" s="5" t="s">
        <v>81</v>
      </c>
      <c r="F231" s="5" t="s">
        <v>374</v>
      </c>
      <c r="G231" s="6">
        <v>0</v>
      </c>
      <c r="H231" s="6">
        <v>0</v>
      </c>
      <c r="I231" s="6">
        <v>0</v>
      </c>
      <c r="J231" s="6">
        <v>0.4343922651933701</v>
      </c>
      <c r="K231" s="6">
        <v>0.20580110497237566</v>
      </c>
      <c r="L231" s="6">
        <v>0.20580110497237566</v>
      </c>
      <c r="M231" s="6">
        <v>0.15400552486187843</v>
      </c>
    </row>
    <row r="232" spans="2:13" x14ac:dyDescent="0.35">
      <c r="B232" s="5" t="s">
        <v>79</v>
      </c>
      <c r="C232" s="5" t="s">
        <v>370</v>
      </c>
      <c r="D232" s="5" t="s">
        <v>89</v>
      </c>
      <c r="E232" s="5" t="s">
        <v>81</v>
      </c>
      <c r="F232" s="5" t="s">
        <v>375</v>
      </c>
      <c r="G232" s="6">
        <v>0</v>
      </c>
      <c r="H232" s="6">
        <v>0</v>
      </c>
      <c r="I232" s="6">
        <v>0</v>
      </c>
      <c r="J232" s="6">
        <v>0.49999999999999989</v>
      </c>
      <c r="K232" s="6">
        <v>0.18129770992366409</v>
      </c>
      <c r="L232" s="6">
        <v>0.18129770992366409</v>
      </c>
      <c r="M232" s="6">
        <v>0.13740458015267171</v>
      </c>
    </row>
    <row r="233" spans="2:13" x14ac:dyDescent="0.35">
      <c r="B233" s="5" t="s">
        <v>79</v>
      </c>
      <c r="C233" s="5" t="s">
        <v>370</v>
      </c>
      <c r="D233" s="5" t="s">
        <v>91</v>
      </c>
      <c r="E233" s="5" t="s">
        <v>81</v>
      </c>
      <c r="F233" s="5" t="s">
        <v>376</v>
      </c>
      <c r="G233" s="6">
        <v>0</v>
      </c>
      <c r="H233" s="6">
        <v>0</v>
      </c>
      <c r="I233" s="6">
        <v>0</v>
      </c>
      <c r="J233" s="6">
        <v>0.52991795077046222</v>
      </c>
      <c r="K233" s="6">
        <v>0.17090254152491494</v>
      </c>
      <c r="L233" s="6">
        <v>0.17090254152491494</v>
      </c>
      <c r="M233" s="6">
        <v>0.12827696617970782</v>
      </c>
    </row>
    <row r="234" spans="2:13" x14ac:dyDescent="0.35">
      <c r="B234" s="5" t="s">
        <v>79</v>
      </c>
      <c r="C234" s="5" t="s">
        <v>370</v>
      </c>
      <c r="D234" s="5" t="s">
        <v>93</v>
      </c>
      <c r="E234" s="5" t="s">
        <v>81</v>
      </c>
      <c r="F234" s="5" t="s">
        <v>377</v>
      </c>
      <c r="G234" s="6">
        <v>0</v>
      </c>
      <c r="H234" s="6">
        <v>0</v>
      </c>
      <c r="I234" s="6">
        <v>0</v>
      </c>
      <c r="J234" s="6">
        <v>0.50270855904658718</v>
      </c>
      <c r="K234" s="6">
        <v>0.18093174431202599</v>
      </c>
      <c r="L234" s="6">
        <v>0.18093174431202599</v>
      </c>
      <c r="M234" s="6">
        <v>0.13542795232936078</v>
      </c>
    </row>
    <row r="235" spans="2:13" x14ac:dyDescent="0.35">
      <c r="B235" s="5" t="s">
        <v>79</v>
      </c>
      <c r="C235" s="5" t="s">
        <v>370</v>
      </c>
      <c r="D235" s="5" t="s">
        <v>95</v>
      </c>
      <c r="E235" s="5" t="s">
        <v>81</v>
      </c>
      <c r="F235" s="5" t="s">
        <v>378</v>
      </c>
      <c r="G235" s="6">
        <v>0</v>
      </c>
      <c r="H235" s="6">
        <v>0</v>
      </c>
      <c r="I235" s="6">
        <v>0</v>
      </c>
      <c r="J235" s="6">
        <v>0.52188433819651969</v>
      </c>
      <c r="K235" s="6">
        <v>0.1738442608542802</v>
      </c>
      <c r="L235" s="6">
        <v>0.1738442608542802</v>
      </c>
      <c r="M235" s="6">
        <v>0.13042714009492001</v>
      </c>
    </row>
    <row r="236" spans="2:13" x14ac:dyDescent="0.35">
      <c r="B236" s="5" t="s">
        <v>79</v>
      </c>
      <c r="C236" s="5" t="s">
        <v>370</v>
      </c>
      <c r="D236" s="5" t="s">
        <v>97</v>
      </c>
      <c r="E236" s="5" t="s">
        <v>81</v>
      </c>
      <c r="F236" s="5" t="s">
        <v>379</v>
      </c>
      <c r="G236" s="6">
        <v>0</v>
      </c>
      <c r="H236" s="6">
        <v>0</v>
      </c>
      <c r="I236" s="6">
        <v>0</v>
      </c>
      <c r="J236" s="6">
        <v>0.48018604651162777</v>
      </c>
      <c r="K236" s="6">
        <v>0.18902325581395346</v>
      </c>
      <c r="L236" s="6">
        <v>0.18902325581395346</v>
      </c>
      <c r="M236" s="6">
        <v>0.14176744186046511</v>
      </c>
    </row>
    <row r="237" spans="2:13" x14ac:dyDescent="0.35">
      <c r="B237" s="5" t="s">
        <v>79</v>
      </c>
      <c r="C237" s="5" t="s">
        <v>370</v>
      </c>
      <c r="D237" s="5" t="s">
        <v>99</v>
      </c>
      <c r="E237" s="5" t="s">
        <v>81</v>
      </c>
      <c r="F237" s="5" t="s">
        <v>380</v>
      </c>
      <c r="G237" s="6">
        <v>0</v>
      </c>
      <c r="H237" s="6">
        <v>0</v>
      </c>
      <c r="I237" s="6">
        <v>0</v>
      </c>
      <c r="J237" s="6">
        <v>0.33144126357354387</v>
      </c>
      <c r="K237" s="6">
        <v>0.24308983218163865</v>
      </c>
      <c r="L237" s="6">
        <v>0.24308983218163865</v>
      </c>
      <c r="M237" s="6">
        <v>0.18237907206317863</v>
      </c>
    </row>
    <row r="238" spans="2:13" x14ac:dyDescent="0.35">
      <c r="B238" s="5" t="s">
        <v>79</v>
      </c>
      <c r="C238" s="5" t="s">
        <v>370</v>
      </c>
      <c r="D238" s="5" t="s">
        <v>101</v>
      </c>
      <c r="E238" s="5" t="s">
        <v>81</v>
      </c>
      <c r="F238" s="5" t="s">
        <v>381</v>
      </c>
      <c r="G238" s="6">
        <v>0</v>
      </c>
      <c r="H238" s="6">
        <v>0</v>
      </c>
      <c r="I238" s="6">
        <v>0</v>
      </c>
      <c r="J238" s="6">
        <v>0.46078431372549022</v>
      </c>
      <c r="K238" s="6">
        <v>0.19607843137254902</v>
      </c>
      <c r="L238" s="6">
        <v>0.19607843137254902</v>
      </c>
      <c r="M238" s="6">
        <v>0.1470588235294118</v>
      </c>
    </row>
    <row r="239" spans="2:13" x14ac:dyDescent="0.35">
      <c r="B239" s="5" t="s">
        <v>79</v>
      </c>
      <c r="C239" s="5" t="s">
        <v>370</v>
      </c>
      <c r="D239" s="5" t="s">
        <v>103</v>
      </c>
      <c r="E239" s="5" t="s">
        <v>81</v>
      </c>
      <c r="F239" s="5" t="s">
        <v>382</v>
      </c>
      <c r="G239" s="6">
        <v>0</v>
      </c>
      <c r="H239" s="6">
        <v>0</v>
      </c>
      <c r="I239" s="6">
        <v>0</v>
      </c>
      <c r="J239" s="6">
        <v>0.39089891831406198</v>
      </c>
      <c r="K239" s="6">
        <v>0.22155911973144352</v>
      </c>
      <c r="L239" s="6">
        <v>0.22155911973144352</v>
      </c>
      <c r="M239" s="6">
        <v>0.16598284222305112</v>
      </c>
    </row>
    <row r="240" spans="2:13" x14ac:dyDescent="0.35">
      <c r="B240" s="5" t="s">
        <v>79</v>
      </c>
      <c r="C240" s="5" t="s">
        <v>370</v>
      </c>
      <c r="D240" s="5" t="s">
        <v>105</v>
      </c>
      <c r="E240" s="5" t="s">
        <v>81</v>
      </c>
      <c r="F240" s="5" t="s">
        <v>383</v>
      </c>
      <c r="G240" s="6">
        <v>0</v>
      </c>
      <c r="H240" s="6">
        <v>0</v>
      </c>
      <c r="I240" s="6">
        <v>0</v>
      </c>
      <c r="J240" s="6">
        <v>0.43215739484396198</v>
      </c>
      <c r="K240" s="6">
        <v>0.20658073270013566</v>
      </c>
      <c r="L240" s="6">
        <v>0.20658073270013566</v>
      </c>
      <c r="M240" s="6">
        <v>0.15468113975576658</v>
      </c>
    </row>
    <row r="241" spans="2:13" x14ac:dyDescent="0.35">
      <c r="B241" s="5" t="s">
        <v>79</v>
      </c>
      <c r="C241" s="5" t="s">
        <v>370</v>
      </c>
      <c r="D241" s="5" t="s">
        <v>107</v>
      </c>
      <c r="E241" s="5" t="s">
        <v>81</v>
      </c>
      <c r="F241" s="5" t="s">
        <v>384</v>
      </c>
      <c r="G241" s="6">
        <v>0</v>
      </c>
      <c r="H241" s="6">
        <v>0</v>
      </c>
      <c r="I241" s="6">
        <v>0</v>
      </c>
      <c r="J241" s="6">
        <v>0.35579937304075238</v>
      </c>
      <c r="K241" s="6">
        <v>0.2335423197492163</v>
      </c>
      <c r="L241" s="6">
        <v>0.2335423197492163</v>
      </c>
      <c r="M241" s="6">
        <v>0.17711598746081506</v>
      </c>
    </row>
    <row r="242" spans="2:13" x14ac:dyDescent="0.35">
      <c r="B242" s="5" t="s">
        <v>79</v>
      </c>
      <c r="C242" s="5" t="s">
        <v>370</v>
      </c>
      <c r="D242" s="5" t="s">
        <v>109</v>
      </c>
      <c r="E242" s="5" t="s">
        <v>81</v>
      </c>
      <c r="F242" s="5" t="s">
        <v>385</v>
      </c>
      <c r="G242" s="6">
        <v>0</v>
      </c>
      <c r="H242" s="6">
        <v>0</v>
      </c>
      <c r="I242" s="6">
        <v>0</v>
      </c>
      <c r="J242" s="6">
        <v>0.31606217616580312</v>
      </c>
      <c r="K242" s="6">
        <v>0.24870466321243526</v>
      </c>
      <c r="L242" s="6">
        <v>0.24870466321243526</v>
      </c>
      <c r="M242" s="6">
        <v>0.18652849740932642</v>
      </c>
    </row>
    <row r="243" spans="2:13" x14ac:dyDescent="0.35">
      <c r="B243" s="5" t="s">
        <v>79</v>
      </c>
      <c r="C243" s="5" t="s">
        <v>370</v>
      </c>
      <c r="D243" s="5" t="s">
        <v>111</v>
      </c>
      <c r="E243" s="5" t="s">
        <v>81</v>
      </c>
      <c r="F243" s="5" t="s">
        <v>386</v>
      </c>
      <c r="G243" s="6">
        <v>0</v>
      </c>
      <c r="H243" s="6">
        <v>0</v>
      </c>
      <c r="I243" s="6">
        <v>0</v>
      </c>
      <c r="J243" s="6">
        <v>0.33918128654970758</v>
      </c>
      <c r="K243" s="6">
        <v>0.23976608187134502</v>
      </c>
      <c r="L243" s="6">
        <v>0.23976608187134502</v>
      </c>
      <c r="M243" s="6">
        <v>0.18128654970760233</v>
      </c>
    </row>
    <row r="244" spans="2:13" x14ac:dyDescent="0.35">
      <c r="B244" s="5" t="s">
        <v>79</v>
      </c>
      <c r="C244" s="5" t="s">
        <v>387</v>
      </c>
      <c r="D244" s="5" t="s">
        <v>72</v>
      </c>
      <c r="E244" s="5" t="s">
        <v>81</v>
      </c>
      <c r="F244" s="5" t="s">
        <v>388</v>
      </c>
      <c r="G244" s="6">
        <v>0</v>
      </c>
      <c r="H244" s="6">
        <v>0</v>
      </c>
      <c r="I244" s="6">
        <v>0</v>
      </c>
      <c r="J244" s="6">
        <v>0.6260623229461757</v>
      </c>
      <c r="K244" s="6">
        <v>0.1359773371104816</v>
      </c>
      <c r="L244" s="6">
        <v>0.1359773371104816</v>
      </c>
      <c r="M244" s="6">
        <v>0.10198300283286119</v>
      </c>
    </row>
    <row r="245" spans="2:13" x14ac:dyDescent="0.35">
      <c r="B245" s="5" t="s">
        <v>79</v>
      </c>
      <c r="C245" s="5" t="s">
        <v>387</v>
      </c>
      <c r="D245" s="5" t="s">
        <v>83</v>
      </c>
      <c r="E245" s="5" t="s">
        <v>81</v>
      </c>
      <c r="F245" s="5" t="s">
        <v>389</v>
      </c>
      <c r="G245" s="6">
        <v>0</v>
      </c>
      <c r="H245" s="6">
        <v>0</v>
      </c>
      <c r="I245" s="6">
        <v>0</v>
      </c>
      <c r="J245" s="6">
        <v>0.49047743282024525</v>
      </c>
      <c r="K245" s="6">
        <v>0.18523349856509261</v>
      </c>
      <c r="L245" s="6">
        <v>0.18523349856509261</v>
      </c>
      <c r="M245" s="6">
        <v>0.13905557004956953</v>
      </c>
    </row>
    <row r="246" spans="2:13" x14ac:dyDescent="0.35">
      <c r="B246" s="5" t="s">
        <v>79</v>
      </c>
      <c r="C246" s="5" t="s">
        <v>387</v>
      </c>
      <c r="D246" s="5" t="s">
        <v>85</v>
      </c>
      <c r="E246" s="5" t="s">
        <v>81</v>
      </c>
      <c r="F246" s="5" t="s">
        <v>390</v>
      </c>
      <c r="G246" s="6">
        <v>0</v>
      </c>
      <c r="H246" s="6">
        <v>0</v>
      </c>
      <c r="I246" s="6">
        <v>0</v>
      </c>
      <c r="J246" s="6">
        <v>0.48331741759990743</v>
      </c>
      <c r="K246" s="6">
        <v>0.18789246751743496</v>
      </c>
      <c r="L246" s="6">
        <v>0.18789246751743496</v>
      </c>
      <c r="M246" s="6">
        <v>0.14089764736522267</v>
      </c>
    </row>
    <row r="247" spans="2:13" x14ac:dyDescent="0.35">
      <c r="B247" s="5" t="s">
        <v>79</v>
      </c>
      <c r="C247" s="5" t="s">
        <v>387</v>
      </c>
      <c r="D247" s="5" t="s">
        <v>87</v>
      </c>
      <c r="E247" s="5" t="s">
        <v>81</v>
      </c>
      <c r="F247" s="5" t="s">
        <v>391</v>
      </c>
      <c r="G247" s="6">
        <v>0</v>
      </c>
      <c r="H247" s="6">
        <v>0</v>
      </c>
      <c r="I247" s="6">
        <v>0</v>
      </c>
      <c r="J247" s="6">
        <v>0.48401684079214091</v>
      </c>
      <c r="K247" s="6">
        <v>0.187639690212589</v>
      </c>
      <c r="L247" s="6">
        <v>0.187639690212589</v>
      </c>
      <c r="M247" s="6">
        <v>0.140703778782681</v>
      </c>
    </row>
    <row r="248" spans="2:13" x14ac:dyDescent="0.35">
      <c r="B248" s="5" t="s">
        <v>79</v>
      </c>
      <c r="C248" s="5" t="s">
        <v>387</v>
      </c>
      <c r="D248" s="5" t="s">
        <v>89</v>
      </c>
      <c r="E248" s="5" t="s">
        <v>81</v>
      </c>
      <c r="F248" s="5" t="s">
        <v>392</v>
      </c>
      <c r="G248" s="6">
        <v>0</v>
      </c>
      <c r="H248" s="6">
        <v>0</v>
      </c>
      <c r="I248" s="6">
        <v>0</v>
      </c>
      <c r="J248" s="6">
        <v>0.48901443816698065</v>
      </c>
      <c r="K248" s="6">
        <v>0.18581293157564346</v>
      </c>
      <c r="L248" s="6">
        <v>0.18581293157564346</v>
      </c>
      <c r="M248" s="6">
        <v>0.13935969868173259</v>
      </c>
    </row>
    <row r="249" spans="2:13" x14ac:dyDescent="0.35">
      <c r="B249" s="5" t="s">
        <v>79</v>
      </c>
      <c r="C249" s="5" t="s">
        <v>387</v>
      </c>
      <c r="D249" s="5" t="s">
        <v>91</v>
      </c>
      <c r="E249" s="5" t="s">
        <v>81</v>
      </c>
      <c r="F249" s="5" t="s">
        <v>393</v>
      </c>
      <c r="G249" s="6">
        <v>0</v>
      </c>
      <c r="H249" s="6">
        <v>0</v>
      </c>
      <c r="I249" s="6">
        <v>0</v>
      </c>
      <c r="J249" s="6">
        <v>0.46033213886641239</v>
      </c>
      <c r="K249" s="6">
        <v>0.19623935575848653</v>
      </c>
      <c r="L249" s="6">
        <v>0.19623935575848653</v>
      </c>
      <c r="M249" s="6">
        <v>0.14718914961661467</v>
      </c>
    </row>
    <row r="250" spans="2:13" x14ac:dyDescent="0.35">
      <c r="B250" s="5" t="s">
        <v>79</v>
      </c>
      <c r="C250" s="5" t="s">
        <v>387</v>
      </c>
      <c r="D250" s="5" t="s">
        <v>93</v>
      </c>
      <c r="E250" s="5" t="s">
        <v>81</v>
      </c>
      <c r="F250" s="5" t="s">
        <v>394</v>
      </c>
      <c r="G250" s="6">
        <v>0</v>
      </c>
      <c r="H250" s="6">
        <v>0</v>
      </c>
      <c r="I250" s="6">
        <v>0</v>
      </c>
      <c r="J250" s="6">
        <v>0.47443496385071315</v>
      </c>
      <c r="K250" s="6">
        <v>0.19110271608154758</v>
      </c>
      <c r="L250" s="6">
        <v>0.19110271608154758</v>
      </c>
      <c r="M250" s="6">
        <v>0.1433596039861916</v>
      </c>
    </row>
    <row r="251" spans="2:13" x14ac:dyDescent="0.35">
      <c r="B251" s="5" t="s">
        <v>79</v>
      </c>
      <c r="C251" s="5" t="s">
        <v>387</v>
      </c>
      <c r="D251" s="5" t="s">
        <v>95</v>
      </c>
      <c r="E251" s="5" t="s">
        <v>81</v>
      </c>
      <c r="F251" s="5" t="s">
        <v>395</v>
      </c>
      <c r="G251" s="6">
        <v>0</v>
      </c>
      <c r="H251" s="6">
        <v>0</v>
      </c>
      <c r="I251" s="6">
        <v>0</v>
      </c>
      <c r="J251" s="6">
        <v>0.44318282622194632</v>
      </c>
      <c r="K251" s="6">
        <v>0.20248972471096133</v>
      </c>
      <c r="L251" s="6">
        <v>0.20248972471096133</v>
      </c>
      <c r="M251" s="6">
        <v>0.15183772435613119</v>
      </c>
    </row>
    <row r="252" spans="2:13" x14ac:dyDescent="0.35">
      <c r="B252" s="5" t="s">
        <v>79</v>
      </c>
      <c r="C252" s="5" t="s">
        <v>387</v>
      </c>
      <c r="D252" s="5" t="s">
        <v>97</v>
      </c>
      <c r="E252" s="5" t="s">
        <v>81</v>
      </c>
      <c r="F252" s="5" t="s">
        <v>396</v>
      </c>
      <c r="G252" s="6">
        <v>0</v>
      </c>
      <c r="H252" s="6">
        <v>0</v>
      </c>
      <c r="I252" s="6">
        <v>0</v>
      </c>
      <c r="J252" s="6">
        <v>0.36091003102378483</v>
      </c>
      <c r="K252" s="6">
        <v>0.2323988932055116</v>
      </c>
      <c r="L252" s="6">
        <v>0.2323988932055116</v>
      </c>
      <c r="M252" s="6">
        <v>0.17429218256519186</v>
      </c>
    </row>
    <row r="253" spans="2:13" x14ac:dyDescent="0.35">
      <c r="B253" s="5" t="s">
        <v>79</v>
      </c>
      <c r="C253" s="5" t="s">
        <v>387</v>
      </c>
      <c r="D253" s="5" t="s">
        <v>99</v>
      </c>
      <c r="E253" s="5" t="s">
        <v>81</v>
      </c>
      <c r="F253" s="5" t="s">
        <v>397</v>
      </c>
      <c r="G253" s="6">
        <v>0</v>
      </c>
      <c r="H253" s="6">
        <v>0</v>
      </c>
      <c r="I253" s="6">
        <v>0</v>
      </c>
      <c r="J253" s="6">
        <v>0.44315602690545974</v>
      </c>
      <c r="K253" s="6">
        <v>0.20249246894730333</v>
      </c>
      <c r="L253" s="6">
        <v>0.20249246894730333</v>
      </c>
      <c r="M253" s="6">
        <v>0.15185903519993402</v>
      </c>
    </row>
    <row r="254" spans="2:13" x14ac:dyDescent="0.35">
      <c r="B254" s="5" t="s">
        <v>79</v>
      </c>
      <c r="C254" s="5" t="s">
        <v>387</v>
      </c>
      <c r="D254" s="5" t="s">
        <v>101</v>
      </c>
      <c r="E254" s="5" t="s">
        <v>81</v>
      </c>
      <c r="F254" s="5" t="s">
        <v>398</v>
      </c>
      <c r="G254" s="6">
        <v>0</v>
      </c>
      <c r="H254" s="6">
        <v>0</v>
      </c>
      <c r="I254" s="6">
        <v>0</v>
      </c>
      <c r="J254" s="6">
        <v>0.41945445187853836</v>
      </c>
      <c r="K254" s="6">
        <v>0.21101389603705611</v>
      </c>
      <c r="L254" s="6">
        <v>0.21101389603705611</v>
      </c>
      <c r="M254" s="6">
        <v>0.15851775604734947</v>
      </c>
    </row>
    <row r="255" spans="2:13" x14ac:dyDescent="0.35">
      <c r="B255" s="5" t="s">
        <v>79</v>
      </c>
      <c r="C255" s="5" t="s">
        <v>387</v>
      </c>
      <c r="D255" s="5" t="s">
        <v>103</v>
      </c>
      <c r="E255" s="5" t="s">
        <v>81</v>
      </c>
      <c r="F255" s="5" t="s">
        <v>399</v>
      </c>
      <c r="G255" s="6">
        <v>0</v>
      </c>
      <c r="H255" s="6">
        <v>0</v>
      </c>
      <c r="I255" s="6">
        <v>0</v>
      </c>
      <c r="J255" s="6">
        <v>0.4711260007949577</v>
      </c>
      <c r="K255" s="6">
        <v>0.19232297995570949</v>
      </c>
      <c r="L255" s="6">
        <v>0.19232297995570949</v>
      </c>
      <c r="M255" s="6">
        <v>0.14422803929362329</v>
      </c>
    </row>
    <row r="256" spans="2:13" x14ac:dyDescent="0.35">
      <c r="B256" s="5" t="s">
        <v>79</v>
      </c>
      <c r="C256" s="5" t="s">
        <v>387</v>
      </c>
      <c r="D256" s="5" t="s">
        <v>105</v>
      </c>
      <c r="E256" s="5" t="s">
        <v>81</v>
      </c>
      <c r="F256" s="5" t="s">
        <v>400</v>
      </c>
      <c r="G256" s="6">
        <v>0</v>
      </c>
      <c r="H256" s="6">
        <v>0</v>
      </c>
      <c r="I256" s="6">
        <v>0</v>
      </c>
      <c r="J256" s="6">
        <v>0.33423545331529092</v>
      </c>
      <c r="K256" s="6">
        <v>0.2420838971583221</v>
      </c>
      <c r="L256" s="6">
        <v>0.2420838971583221</v>
      </c>
      <c r="M256" s="6">
        <v>0.18159675236806497</v>
      </c>
    </row>
    <row r="257" spans="2:13" x14ac:dyDescent="0.35">
      <c r="B257" s="5" t="s">
        <v>79</v>
      </c>
      <c r="C257" s="5" t="s">
        <v>387</v>
      </c>
      <c r="D257" s="5" t="s">
        <v>107</v>
      </c>
      <c r="E257" s="5" t="s">
        <v>81</v>
      </c>
      <c r="F257" s="5" t="s">
        <v>401</v>
      </c>
      <c r="G257" s="6">
        <v>0</v>
      </c>
      <c r="H257" s="6">
        <v>0</v>
      </c>
      <c r="I257" s="6">
        <v>0</v>
      </c>
      <c r="J257" s="6">
        <v>0.38804689734057762</v>
      </c>
      <c r="K257" s="6">
        <v>0.22247640835001428</v>
      </c>
      <c r="L257" s="6">
        <v>0.22247640835001428</v>
      </c>
      <c r="M257" s="6">
        <v>0.16700028595939373</v>
      </c>
    </row>
    <row r="258" spans="2:13" x14ac:dyDescent="0.35">
      <c r="B258" s="5" t="s">
        <v>79</v>
      </c>
      <c r="C258" s="5" t="s">
        <v>387</v>
      </c>
      <c r="D258" s="5" t="s">
        <v>109</v>
      </c>
      <c r="E258" s="5" t="s">
        <v>81</v>
      </c>
      <c r="F258" s="5" t="s">
        <v>402</v>
      </c>
      <c r="G258" s="6">
        <v>0</v>
      </c>
      <c r="H258" s="6">
        <v>0</v>
      </c>
      <c r="I258" s="6">
        <v>0</v>
      </c>
      <c r="J258" s="6">
        <v>0.43822191109555497</v>
      </c>
      <c r="K258" s="6">
        <v>0.20423521176058809</v>
      </c>
      <c r="L258" s="6">
        <v>0.20423521176058809</v>
      </c>
      <c r="M258" s="6">
        <v>0.15330766538326923</v>
      </c>
    </row>
    <row r="259" spans="2:13" x14ac:dyDescent="0.35">
      <c r="B259" s="5" t="s">
        <v>79</v>
      </c>
      <c r="C259" s="5" t="s">
        <v>387</v>
      </c>
      <c r="D259" s="5" t="s">
        <v>111</v>
      </c>
      <c r="E259" s="5" t="s">
        <v>81</v>
      </c>
      <c r="F259" s="5" t="s">
        <v>403</v>
      </c>
      <c r="G259" s="6">
        <v>0</v>
      </c>
      <c r="H259" s="6">
        <v>0</v>
      </c>
      <c r="I259" s="6">
        <v>0</v>
      </c>
      <c r="J259" s="6">
        <v>0.38214285714285712</v>
      </c>
      <c r="K259" s="6">
        <v>0.22440476190476188</v>
      </c>
      <c r="L259" s="6">
        <v>0.22440476190476188</v>
      </c>
      <c r="M259" s="6">
        <v>0.16904761904761903</v>
      </c>
    </row>
    <row r="260" spans="2:13" x14ac:dyDescent="0.35">
      <c r="B260" s="5" t="s">
        <v>79</v>
      </c>
      <c r="C260" s="5" t="s">
        <v>404</v>
      </c>
      <c r="D260" s="5" t="s">
        <v>72</v>
      </c>
      <c r="E260" s="5" t="s">
        <v>81</v>
      </c>
      <c r="F260" s="5" t="s">
        <v>405</v>
      </c>
      <c r="G260" s="6">
        <v>0</v>
      </c>
      <c r="H260" s="6">
        <v>0</v>
      </c>
      <c r="I260" s="6">
        <v>0</v>
      </c>
      <c r="J260" s="6">
        <v>0.40615384615384614</v>
      </c>
      <c r="K260" s="6">
        <v>0.2153846153846154</v>
      </c>
      <c r="L260" s="6">
        <v>0.2153846153846154</v>
      </c>
      <c r="M260" s="6">
        <v>0.16307692307692306</v>
      </c>
    </row>
    <row r="261" spans="2:13" x14ac:dyDescent="0.35">
      <c r="B261" s="5" t="s">
        <v>79</v>
      </c>
      <c r="C261" s="5" t="s">
        <v>404</v>
      </c>
      <c r="D261" s="5" t="s">
        <v>83</v>
      </c>
      <c r="E261" s="5" t="s">
        <v>81</v>
      </c>
      <c r="F261" s="5" t="s">
        <v>406</v>
      </c>
      <c r="G261" s="6">
        <v>0</v>
      </c>
      <c r="H261" s="6">
        <v>0</v>
      </c>
      <c r="I261" s="6">
        <v>0</v>
      </c>
      <c r="J261" s="6">
        <v>0.35419126328217237</v>
      </c>
      <c r="K261" s="6">
        <v>0.2349468713105077</v>
      </c>
      <c r="L261" s="6">
        <v>0.2349468713105077</v>
      </c>
      <c r="M261" s="6">
        <v>0.17591499409681227</v>
      </c>
    </row>
    <row r="262" spans="2:13" x14ac:dyDescent="0.35">
      <c r="B262" s="5" t="s">
        <v>79</v>
      </c>
      <c r="C262" s="5" t="s">
        <v>404</v>
      </c>
      <c r="D262" s="5" t="s">
        <v>85</v>
      </c>
      <c r="E262" s="5" t="s">
        <v>81</v>
      </c>
      <c r="F262" s="5" t="s">
        <v>407</v>
      </c>
      <c r="G262" s="6">
        <v>0</v>
      </c>
      <c r="H262" s="6">
        <v>0</v>
      </c>
      <c r="I262" s="6">
        <v>0</v>
      </c>
      <c r="J262" s="6">
        <v>0.30915155305399206</v>
      </c>
      <c r="K262" s="6">
        <v>0.25119866583281214</v>
      </c>
      <c r="L262" s="6">
        <v>0.25119866583281214</v>
      </c>
      <c r="M262" s="6">
        <v>0.18845111528038355</v>
      </c>
    </row>
    <row r="263" spans="2:13" x14ac:dyDescent="0.35">
      <c r="B263" s="5" t="s">
        <v>79</v>
      </c>
      <c r="C263" s="5" t="s">
        <v>404</v>
      </c>
      <c r="D263" s="5" t="s">
        <v>87</v>
      </c>
      <c r="E263" s="5" t="s">
        <v>81</v>
      </c>
      <c r="F263" s="5" t="s">
        <v>408</v>
      </c>
      <c r="G263" s="6">
        <v>0</v>
      </c>
      <c r="H263" s="6">
        <v>0</v>
      </c>
      <c r="I263" s="6">
        <v>0</v>
      </c>
      <c r="J263" s="6">
        <v>0.35383870186485838</v>
      </c>
      <c r="K263" s="6">
        <v>0.23492371034148707</v>
      </c>
      <c r="L263" s="6">
        <v>0.23492371034148707</v>
      </c>
      <c r="M263" s="6">
        <v>0.17631387745216762</v>
      </c>
    </row>
    <row r="264" spans="2:13" x14ac:dyDescent="0.35">
      <c r="B264" s="5" t="s">
        <v>79</v>
      </c>
      <c r="C264" s="5" t="s">
        <v>404</v>
      </c>
      <c r="D264" s="5" t="s">
        <v>89</v>
      </c>
      <c r="E264" s="5" t="s">
        <v>81</v>
      </c>
      <c r="F264" s="5" t="s">
        <v>409</v>
      </c>
      <c r="G264" s="6">
        <v>0</v>
      </c>
      <c r="H264" s="6">
        <v>0</v>
      </c>
      <c r="I264" s="6">
        <v>0</v>
      </c>
      <c r="J264" s="6">
        <v>0.33769633507853397</v>
      </c>
      <c r="K264" s="6">
        <v>0.24083769633507854</v>
      </c>
      <c r="L264" s="6">
        <v>0.24083769633507854</v>
      </c>
      <c r="M264" s="6">
        <v>0.18062827225130887</v>
      </c>
    </row>
    <row r="265" spans="2:13" x14ac:dyDescent="0.35">
      <c r="B265" s="5" t="s">
        <v>79</v>
      </c>
      <c r="C265" s="5" t="s">
        <v>404</v>
      </c>
      <c r="D265" s="5" t="s">
        <v>91</v>
      </c>
      <c r="E265" s="5" t="s">
        <v>81</v>
      </c>
      <c r="F265" s="5" t="s">
        <v>410</v>
      </c>
      <c r="G265" s="6">
        <v>0</v>
      </c>
      <c r="H265" s="6">
        <v>0</v>
      </c>
      <c r="I265" s="6">
        <v>0</v>
      </c>
      <c r="J265" s="6">
        <v>0.3014705882352941</v>
      </c>
      <c r="K265" s="6">
        <v>0.2540211397058823</v>
      </c>
      <c r="L265" s="6">
        <v>0.2540211397058823</v>
      </c>
      <c r="M265" s="6">
        <v>0.19048713235294115</v>
      </c>
    </row>
    <row r="266" spans="2:13" x14ac:dyDescent="0.35">
      <c r="B266" s="5" t="s">
        <v>79</v>
      </c>
      <c r="C266" s="5" t="s">
        <v>404</v>
      </c>
      <c r="D266" s="5" t="s">
        <v>93</v>
      </c>
      <c r="E266" s="5" t="s">
        <v>81</v>
      </c>
      <c r="F266" s="5" t="s">
        <v>411</v>
      </c>
      <c r="G266" s="6">
        <v>0</v>
      </c>
      <c r="H266" s="6">
        <v>0</v>
      </c>
      <c r="I266" s="6">
        <v>0</v>
      </c>
      <c r="J266" s="6">
        <v>0.37967466040583603</v>
      </c>
      <c r="K266" s="6">
        <v>0.22555760523226567</v>
      </c>
      <c r="L266" s="6">
        <v>0.22555760523226567</v>
      </c>
      <c r="M266" s="6">
        <v>0.16921012912963274</v>
      </c>
    </row>
    <row r="267" spans="2:13" x14ac:dyDescent="0.35">
      <c r="B267" s="5" t="s">
        <v>79</v>
      </c>
      <c r="C267" s="5" t="s">
        <v>404</v>
      </c>
      <c r="D267" s="5" t="s">
        <v>95</v>
      </c>
      <c r="E267" s="5" t="s">
        <v>81</v>
      </c>
      <c r="F267" s="5" t="s">
        <v>412</v>
      </c>
      <c r="G267" s="6">
        <v>0</v>
      </c>
      <c r="H267" s="6">
        <v>0</v>
      </c>
      <c r="I267" s="6">
        <v>0</v>
      </c>
      <c r="J267" s="6">
        <v>0.30428346748080304</v>
      </c>
      <c r="K267" s="6">
        <v>0.25302988250531966</v>
      </c>
      <c r="L267" s="6">
        <v>0.25302988250531966</v>
      </c>
      <c r="M267" s="6">
        <v>0.1896567675085577</v>
      </c>
    </row>
    <row r="268" spans="2:13" x14ac:dyDescent="0.35">
      <c r="B268" s="5" t="s">
        <v>79</v>
      </c>
      <c r="C268" s="5" t="s">
        <v>404</v>
      </c>
      <c r="D268" s="5" t="s">
        <v>97</v>
      </c>
      <c r="E268" s="5" t="s">
        <v>81</v>
      </c>
      <c r="F268" s="5" t="s">
        <v>413</v>
      </c>
      <c r="G268" s="6">
        <v>0</v>
      </c>
      <c r="H268" s="6">
        <v>0</v>
      </c>
      <c r="I268" s="6">
        <v>0</v>
      </c>
      <c r="J268" s="6">
        <v>0.35315818893236445</v>
      </c>
      <c r="K268" s="6">
        <v>0.23521520402459473</v>
      </c>
      <c r="L268" s="6">
        <v>0.23521520402459473</v>
      </c>
      <c r="M268" s="6">
        <v>0.17641140301844607</v>
      </c>
    </row>
    <row r="269" spans="2:13" x14ac:dyDescent="0.35">
      <c r="B269" s="5" t="s">
        <v>79</v>
      </c>
      <c r="C269" s="5" t="s">
        <v>404</v>
      </c>
      <c r="D269" s="5" t="s">
        <v>99</v>
      </c>
      <c r="E269" s="5" t="s">
        <v>81</v>
      </c>
      <c r="F269" s="5" t="s">
        <v>414</v>
      </c>
      <c r="G269" s="6">
        <v>0</v>
      </c>
      <c r="H269" s="6">
        <v>0</v>
      </c>
      <c r="I269" s="6">
        <v>0</v>
      </c>
      <c r="J269" s="6">
        <v>0.40886791281127749</v>
      </c>
      <c r="K269" s="6">
        <v>0.21492889523691239</v>
      </c>
      <c r="L269" s="6">
        <v>0.21492889523691239</v>
      </c>
      <c r="M269" s="6">
        <v>0.16127429671489785</v>
      </c>
    </row>
    <row r="270" spans="2:13" x14ac:dyDescent="0.35">
      <c r="B270" s="5" t="s">
        <v>79</v>
      </c>
      <c r="C270" s="5" t="s">
        <v>404</v>
      </c>
      <c r="D270" s="5" t="s">
        <v>101</v>
      </c>
      <c r="E270" s="5" t="s">
        <v>81</v>
      </c>
      <c r="F270" s="5" t="s">
        <v>415</v>
      </c>
      <c r="G270" s="6">
        <v>0</v>
      </c>
      <c r="H270" s="6">
        <v>0</v>
      </c>
      <c r="I270" s="6">
        <v>0</v>
      </c>
      <c r="J270" s="6">
        <v>0.41406249999999994</v>
      </c>
      <c r="K270" s="6">
        <v>0.2130681818181818</v>
      </c>
      <c r="L270" s="6">
        <v>0.2130681818181818</v>
      </c>
      <c r="M270" s="6">
        <v>0.15980113636363635</v>
      </c>
    </row>
    <row r="271" spans="2:13" x14ac:dyDescent="0.35">
      <c r="B271" s="5" t="s">
        <v>79</v>
      </c>
      <c r="C271" s="5" t="s">
        <v>404</v>
      </c>
      <c r="D271" s="5" t="s">
        <v>103</v>
      </c>
      <c r="E271" s="5" t="s">
        <v>81</v>
      </c>
      <c r="F271" s="5" t="s">
        <v>416</v>
      </c>
      <c r="G271" s="6">
        <v>0</v>
      </c>
      <c r="H271" s="6">
        <v>0</v>
      </c>
      <c r="I271" s="6">
        <v>0</v>
      </c>
      <c r="J271" s="6">
        <v>0.39221238938053099</v>
      </c>
      <c r="K271" s="6">
        <v>0.22106194690265488</v>
      </c>
      <c r="L271" s="6">
        <v>0.22106194690265488</v>
      </c>
      <c r="M271" s="6">
        <v>0.16566371681415928</v>
      </c>
    </row>
    <row r="272" spans="2:13" x14ac:dyDescent="0.35">
      <c r="B272" s="5" t="s">
        <v>79</v>
      </c>
      <c r="C272" s="5" t="s">
        <v>404</v>
      </c>
      <c r="D272" s="5" t="s">
        <v>105</v>
      </c>
      <c r="E272" s="5" t="s">
        <v>81</v>
      </c>
      <c r="F272" s="5" t="s">
        <v>417</v>
      </c>
      <c r="G272" s="6">
        <v>0</v>
      </c>
      <c r="H272" s="6">
        <v>0</v>
      </c>
      <c r="I272" s="6">
        <v>0</v>
      </c>
      <c r="J272" s="6">
        <v>0.40622808248001119</v>
      </c>
      <c r="K272" s="6">
        <v>0.21587880488146999</v>
      </c>
      <c r="L272" s="6">
        <v>0.21587880488146999</v>
      </c>
      <c r="M272" s="6">
        <v>0.16201430775704867</v>
      </c>
    </row>
    <row r="273" spans="2:13" x14ac:dyDescent="0.35">
      <c r="B273" s="5" t="s">
        <v>79</v>
      </c>
      <c r="C273" s="5" t="s">
        <v>404</v>
      </c>
      <c r="D273" s="5" t="s">
        <v>107</v>
      </c>
      <c r="E273" s="5" t="s">
        <v>81</v>
      </c>
      <c r="F273" s="5" t="s">
        <v>418</v>
      </c>
      <c r="G273" s="6">
        <v>0</v>
      </c>
      <c r="H273" s="6">
        <v>0</v>
      </c>
      <c r="I273" s="6">
        <v>0</v>
      </c>
      <c r="J273" s="6">
        <v>0.40647857889237193</v>
      </c>
      <c r="K273" s="6">
        <v>0.21577847439916406</v>
      </c>
      <c r="L273" s="6">
        <v>0.21577847439916406</v>
      </c>
      <c r="M273" s="6">
        <v>0.16196447230929986</v>
      </c>
    </row>
    <row r="274" spans="2:13" x14ac:dyDescent="0.35">
      <c r="B274" s="5" t="s">
        <v>79</v>
      </c>
      <c r="C274" s="5" t="s">
        <v>404</v>
      </c>
      <c r="D274" s="5" t="s">
        <v>109</v>
      </c>
      <c r="E274" s="5" t="s">
        <v>81</v>
      </c>
      <c r="F274" s="5" t="s">
        <v>419</v>
      </c>
      <c r="G274" s="6">
        <v>0</v>
      </c>
      <c r="H274" s="6">
        <v>0</v>
      </c>
      <c r="I274" s="6">
        <v>0</v>
      </c>
      <c r="J274" s="6">
        <v>0.41156126482213456</v>
      </c>
      <c r="K274" s="6">
        <v>0.21393280632411077</v>
      </c>
      <c r="L274" s="6">
        <v>0.21393280632411077</v>
      </c>
      <c r="M274" s="6">
        <v>0.16057312252964434</v>
      </c>
    </row>
    <row r="275" spans="2:13" x14ac:dyDescent="0.35">
      <c r="B275" s="5" t="s">
        <v>79</v>
      </c>
      <c r="C275" s="5" t="s">
        <v>404</v>
      </c>
      <c r="D275" s="5" t="s">
        <v>111</v>
      </c>
      <c r="E275" s="5" t="s">
        <v>81</v>
      </c>
      <c r="F275" s="5" t="s">
        <v>420</v>
      </c>
      <c r="G275" s="6">
        <v>0</v>
      </c>
      <c r="H275" s="6">
        <v>0</v>
      </c>
      <c r="I275" s="6">
        <v>0</v>
      </c>
      <c r="J275" s="6">
        <v>0.40089686098654714</v>
      </c>
      <c r="K275" s="6">
        <v>0.21793721973094177</v>
      </c>
      <c r="L275" s="6">
        <v>0.21793721973094177</v>
      </c>
      <c r="M275" s="6">
        <v>0.16322869955156954</v>
      </c>
    </row>
    <row r="276" spans="2:13" x14ac:dyDescent="0.35">
      <c r="B276" s="5" t="s">
        <v>79</v>
      </c>
      <c r="C276" s="5" t="s">
        <v>421</v>
      </c>
      <c r="D276" s="5" t="s">
        <v>72</v>
      </c>
      <c r="E276" s="5" t="s">
        <v>81</v>
      </c>
      <c r="F276" s="5" t="s">
        <v>422</v>
      </c>
      <c r="G276" s="6">
        <v>0</v>
      </c>
      <c r="H276" s="6">
        <v>0</v>
      </c>
      <c r="I276" s="6">
        <v>0</v>
      </c>
      <c r="J276" s="6">
        <v>0.26923076923076922</v>
      </c>
      <c r="K276" s="6">
        <v>0.26923076923076922</v>
      </c>
      <c r="L276" s="6">
        <v>0.26923076923076922</v>
      </c>
      <c r="M276" s="6">
        <v>0.19230769230769229</v>
      </c>
    </row>
    <row r="277" spans="2:13" x14ac:dyDescent="0.35">
      <c r="B277" s="5" t="s">
        <v>79</v>
      </c>
      <c r="C277" s="5" t="s">
        <v>421</v>
      </c>
      <c r="D277" s="5" t="s">
        <v>83</v>
      </c>
      <c r="E277" s="5" t="s">
        <v>81</v>
      </c>
      <c r="F277" s="5" t="s">
        <v>423</v>
      </c>
      <c r="G277" s="6">
        <v>0</v>
      </c>
      <c r="H277" s="6">
        <v>0</v>
      </c>
      <c r="I277" s="6">
        <v>0</v>
      </c>
      <c r="J277" s="6">
        <v>0.35582822085889571</v>
      </c>
      <c r="K277" s="6">
        <v>0.23312883435582821</v>
      </c>
      <c r="L277" s="6">
        <v>0.23312883435582821</v>
      </c>
      <c r="M277" s="6">
        <v>0.17791411042944785</v>
      </c>
    </row>
    <row r="278" spans="2:13" x14ac:dyDescent="0.35">
      <c r="B278" s="5" t="s">
        <v>79</v>
      </c>
      <c r="C278" s="5" t="s">
        <v>421</v>
      </c>
      <c r="D278" s="5" t="s">
        <v>85</v>
      </c>
      <c r="E278" s="5" t="s">
        <v>81</v>
      </c>
      <c r="F278" s="5" t="s">
        <v>424</v>
      </c>
      <c r="G278" s="6">
        <v>0</v>
      </c>
      <c r="H278" s="6">
        <v>0</v>
      </c>
      <c r="I278" s="6">
        <v>0</v>
      </c>
      <c r="J278" s="6">
        <v>0.31782945736434109</v>
      </c>
      <c r="K278" s="6">
        <v>0.24806201550387597</v>
      </c>
      <c r="L278" s="6">
        <v>0.24806201550387597</v>
      </c>
      <c r="M278" s="6">
        <v>0.18604651162790695</v>
      </c>
    </row>
    <row r="279" spans="2:13" x14ac:dyDescent="0.35">
      <c r="B279" s="5" t="s">
        <v>79</v>
      </c>
      <c r="C279" s="5" t="s">
        <v>421</v>
      </c>
      <c r="D279" s="5" t="s">
        <v>87</v>
      </c>
      <c r="E279" s="5" t="s">
        <v>81</v>
      </c>
      <c r="F279" s="5" t="s">
        <v>425</v>
      </c>
      <c r="G279" s="6">
        <v>0</v>
      </c>
      <c r="H279" s="6">
        <v>0</v>
      </c>
      <c r="I279" s="6">
        <v>0</v>
      </c>
      <c r="J279" s="6">
        <v>0.38192419825072887</v>
      </c>
      <c r="K279" s="6">
        <v>0.22448979591836732</v>
      </c>
      <c r="L279" s="6">
        <v>0.22448979591836732</v>
      </c>
      <c r="M279" s="6">
        <v>0.16909620991253643</v>
      </c>
    </row>
    <row r="280" spans="2:13" x14ac:dyDescent="0.35">
      <c r="B280" s="5" t="s">
        <v>79</v>
      </c>
      <c r="C280" s="5" t="s">
        <v>421</v>
      </c>
      <c r="D280" s="5" t="s">
        <v>89</v>
      </c>
      <c r="E280" s="5" t="s">
        <v>81</v>
      </c>
      <c r="F280" s="5" t="s">
        <v>426</v>
      </c>
      <c r="G280" s="6">
        <v>0</v>
      </c>
      <c r="H280" s="6">
        <v>0</v>
      </c>
      <c r="I280" s="6">
        <v>0</v>
      </c>
      <c r="J280" s="6">
        <v>0.34710743801652888</v>
      </c>
      <c r="K280" s="6">
        <v>0.23966942148760323</v>
      </c>
      <c r="L280" s="6">
        <v>0.23966942148760323</v>
      </c>
      <c r="M280" s="6">
        <v>0.17355371900826444</v>
      </c>
    </row>
    <row r="281" spans="2:13" x14ac:dyDescent="0.35">
      <c r="B281" s="5" t="s">
        <v>79</v>
      </c>
      <c r="C281" s="5" t="s">
        <v>421</v>
      </c>
      <c r="D281" s="5" t="s">
        <v>91</v>
      </c>
      <c r="E281" s="5" t="s">
        <v>81</v>
      </c>
      <c r="F281" s="5" t="s">
        <v>427</v>
      </c>
      <c r="G281" s="6">
        <v>0</v>
      </c>
      <c r="H281" s="6">
        <v>0</v>
      </c>
      <c r="I281" s="6">
        <v>0</v>
      </c>
      <c r="J281" s="6">
        <v>0.29634206623826004</v>
      </c>
      <c r="K281" s="6">
        <v>0.2558082056351953</v>
      </c>
      <c r="L281" s="6">
        <v>0.2558082056351953</v>
      </c>
      <c r="M281" s="6">
        <v>0.19204152249134954</v>
      </c>
    </row>
    <row r="282" spans="2:13" x14ac:dyDescent="0.35">
      <c r="B282" s="5" t="s">
        <v>79</v>
      </c>
      <c r="C282" s="5" t="s">
        <v>421</v>
      </c>
      <c r="D282" s="5" t="s">
        <v>93</v>
      </c>
      <c r="E282" s="5" t="s">
        <v>81</v>
      </c>
      <c r="F282" s="5" t="s">
        <v>428</v>
      </c>
      <c r="G282" s="6">
        <v>0</v>
      </c>
      <c r="H282" s="6">
        <v>0</v>
      </c>
      <c r="I282" s="6">
        <v>0</v>
      </c>
      <c r="J282" s="6">
        <v>0.34864546525323908</v>
      </c>
      <c r="K282" s="6">
        <v>0.23674911660777387</v>
      </c>
      <c r="L282" s="6">
        <v>0.23674911660777387</v>
      </c>
      <c r="M282" s="6">
        <v>0.17785630153121318</v>
      </c>
    </row>
    <row r="283" spans="2:13" x14ac:dyDescent="0.35">
      <c r="B283" s="5" t="s">
        <v>79</v>
      </c>
      <c r="C283" s="5" t="s">
        <v>421</v>
      </c>
      <c r="D283" s="5" t="s">
        <v>95</v>
      </c>
      <c r="E283" s="5" t="s">
        <v>81</v>
      </c>
      <c r="F283" s="5" t="s">
        <v>429</v>
      </c>
      <c r="G283" s="6">
        <v>0</v>
      </c>
      <c r="H283" s="6">
        <v>0</v>
      </c>
      <c r="I283" s="6">
        <v>0</v>
      </c>
      <c r="J283" s="6">
        <v>0.3085618589072639</v>
      </c>
      <c r="K283" s="6">
        <v>0.25141302072430388</v>
      </c>
      <c r="L283" s="6">
        <v>0.25141302072430388</v>
      </c>
      <c r="M283" s="6">
        <v>0.18861209964412806</v>
      </c>
    </row>
    <row r="284" spans="2:13" x14ac:dyDescent="0.35">
      <c r="B284" s="5" t="s">
        <v>79</v>
      </c>
      <c r="C284" s="5" t="s">
        <v>421</v>
      </c>
      <c r="D284" s="5" t="s">
        <v>97</v>
      </c>
      <c r="E284" s="5" t="s">
        <v>81</v>
      </c>
      <c r="F284" s="5" t="s">
        <v>430</v>
      </c>
      <c r="G284" s="6">
        <v>0</v>
      </c>
      <c r="H284" s="6">
        <v>0</v>
      </c>
      <c r="I284" s="6">
        <v>0</v>
      </c>
      <c r="J284" s="6">
        <v>0.3967622080679406</v>
      </c>
      <c r="K284" s="6">
        <v>0.21947983014861999</v>
      </c>
      <c r="L284" s="6">
        <v>0.21947983014861999</v>
      </c>
      <c r="M284" s="6">
        <v>0.16427813163481952</v>
      </c>
    </row>
    <row r="285" spans="2:13" x14ac:dyDescent="0.35">
      <c r="B285" s="5" t="s">
        <v>79</v>
      </c>
      <c r="C285" s="5" t="s">
        <v>421</v>
      </c>
      <c r="D285" s="5" t="s">
        <v>99</v>
      </c>
      <c r="E285" s="5" t="s">
        <v>81</v>
      </c>
      <c r="F285" s="5" t="s">
        <v>431</v>
      </c>
      <c r="G285" s="6">
        <v>0</v>
      </c>
      <c r="H285" s="6">
        <v>0</v>
      </c>
      <c r="I285" s="6">
        <v>0</v>
      </c>
      <c r="J285" s="6">
        <v>0.51107302926443454</v>
      </c>
      <c r="K285" s="6">
        <v>0.17782757711573954</v>
      </c>
      <c r="L285" s="6">
        <v>0.17782757711573954</v>
      </c>
      <c r="M285" s="6">
        <v>0.13327181650408648</v>
      </c>
    </row>
    <row r="286" spans="2:13" x14ac:dyDescent="0.35">
      <c r="B286" s="5" t="s">
        <v>79</v>
      </c>
      <c r="C286" s="5" t="s">
        <v>421</v>
      </c>
      <c r="D286" s="5" t="s">
        <v>101</v>
      </c>
      <c r="E286" s="5" t="s">
        <v>81</v>
      </c>
      <c r="F286" s="5" t="s">
        <v>432</v>
      </c>
      <c r="G286" s="6">
        <v>0</v>
      </c>
      <c r="H286" s="6">
        <v>0</v>
      </c>
      <c r="I286" s="6">
        <v>0</v>
      </c>
      <c r="J286" s="6">
        <v>0.39999999999999997</v>
      </c>
      <c r="K286" s="6">
        <v>0.21666666666666667</v>
      </c>
      <c r="L286" s="6">
        <v>0.21666666666666667</v>
      </c>
      <c r="M286" s="6">
        <v>0.16666666666666666</v>
      </c>
    </row>
    <row r="287" spans="2:13" x14ac:dyDescent="0.35">
      <c r="B287" s="5" t="s">
        <v>79</v>
      </c>
      <c r="C287" s="5" t="s">
        <v>421</v>
      </c>
      <c r="D287" s="5" t="s">
        <v>103</v>
      </c>
      <c r="E287" s="5" t="s">
        <v>81</v>
      </c>
      <c r="F287" s="5" t="s">
        <v>433</v>
      </c>
      <c r="G287" s="6">
        <v>0</v>
      </c>
      <c r="H287" s="6">
        <v>0</v>
      </c>
      <c r="I287" s="6">
        <v>0</v>
      </c>
      <c r="J287" s="6">
        <v>0.42033383915022765</v>
      </c>
      <c r="K287" s="6">
        <v>0.21092564491654023</v>
      </c>
      <c r="L287" s="6">
        <v>0.21092564491654023</v>
      </c>
      <c r="M287" s="6">
        <v>0.15781487101669195</v>
      </c>
    </row>
    <row r="288" spans="2:13" x14ac:dyDescent="0.35">
      <c r="B288" s="5" t="s">
        <v>79</v>
      </c>
      <c r="C288" s="5" t="s">
        <v>421</v>
      </c>
      <c r="D288" s="5" t="s">
        <v>105</v>
      </c>
      <c r="E288" s="5" t="s">
        <v>81</v>
      </c>
      <c r="F288" s="5" t="s">
        <v>434</v>
      </c>
      <c r="G288" s="6">
        <v>0</v>
      </c>
      <c r="H288" s="6">
        <v>0</v>
      </c>
      <c r="I288" s="6">
        <v>0</v>
      </c>
      <c r="J288" s="6">
        <v>0.40679953106682293</v>
      </c>
      <c r="K288" s="6">
        <v>0.21570926143024616</v>
      </c>
      <c r="L288" s="6">
        <v>0.21570926143024616</v>
      </c>
      <c r="M288" s="6">
        <v>0.16178194607268459</v>
      </c>
    </row>
    <row r="289" spans="2:13" x14ac:dyDescent="0.35">
      <c r="B289" s="5" t="s">
        <v>79</v>
      </c>
      <c r="C289" s="5" t="s">
        <v>421</v>
      </c>
      <c r="D289" s="5" t="s">
        <v>107</v>
      </c>
      <c r="E289" s="5" t="s">
        <v>81</v>
      </c>
      <c r="F289" s="5" t="s">
        <v>435</v>
      </c>
      <c r="G289" s="6">
        <v>0</v>
      </c>
      <c r="H289" s="6">
        <v>0</v>
      </c>
      <c r="I289" s="6">
        <v>0</v>
      </c>
      <c r="J289" s="6">
        <v>0.50654069767441867</v>
      </c>
      <c r="K289" s="6">
        <v>0.17950581395348844</v>
      </c>
      <c r="L289" s="6">
        <v>0.17950581395348844</v>
      </c>
      <c r="M289" s="6">
        <v>0.1344476744186047</v>
      </c>
    </row>
    <row r="290" spans="2:13" x14ac:dyDescent="0.35">
      <c r="B290" s="5" t="s">
        <v>79</v>
      </c>
      <c r="C290" s="5" t="s">
        <v>421</v>
      </c>
      <c r="D290" s="5" t="s">
        <v>109</v>
      </c>
      <c r="E290" s="5" t="s">
        <v>81</v>
      </c>
      <c r="F290" s="5" t="s">
        <v>436</v>
      </c>
      <c r="G290" s="6">
        <v>0</v>
      </c>
      <c r="H290" s="6">
        <v>0</v>
      </c>
      <c r="I290" s="6">
        <v>0</v>
      </c>
      <c r="J290" s="6">
        <v>0.51601671309192221</v>
      </c>
      <c r="K290" s="6">
        <v>0.17618384401114215</v>
      </c>
      <c r="L290" s="6">
        <v>0.17618384401114215</v>
      </c>
      <c r="M290" s="6">
        <v>0.13161559888579394</v>
      </c>
    </row>
    <row r="291" spans="2:13" x14ac:dyDescent="0.35">
      <c r="B291" s="5" t="s">
        <v>79</v>
      </c>
      <c r="C291" s="5" t="s">
        <v>421</v>
      </c>
      <c r="D291" s="5" t="s">
        <v>111</v>
      </c>
      <c r="E291" s="5" t="s">
        <v>81</v>
      </c>
      <c r="F291" s="5" t="s">
        <v>437</v>
      </c>
      <c r="G291" s="6">
        <v>0</v>
      </c>
      <c r="H291" s="6">
        <v>0</v>
      </c>
      <c r="I291" s="6">
        <v>0</v>
      </c>
      <c r="J291" s="6">
        <v>0.4898710865561694</v>
      </c>
      <c r="K291" s="6">
        <v>0.1860036832412523</v>
      </c>
      <c r="L291" s="6">
        <v>0.1860036832412523</v>
      </c>
      <c r="M291" s="6">
        <v>0.13812154696132597</v>
      </c>
    </row>
    <row r="292" spans="2:13" x14ac:dyDescent="0.35">
      <c r="B292" s="5" t="s">
        <v>79</v>
      </c>
      <c r="C292" s="5" t="s">
        <v>438</v>
      </c>
      <c r="D292" s="5" t="s">
        <v>72</v>
      </c>
      <c r="E292" s="5" t="s">
        <v>81</v>
      </c>
      <c r="F292" s="5" t="s">
        <v>439</v>
      </c>
      <c r="G292" s="6">
        <v>0</v>
      </c>
      <c r="H292" s="6">
        <v>0</v>
      </c>
      <c r="I292" s="6">
        <v>0</v>
      </c>
      <c r="J292" s="6">
        <v>0.26923076923076922</v>
      </c>
      <c r="K292" s="6">
        <v>0.26923076923076922</v>
      </c>
      <c r="L292" s="6">
        <v>0.26923076923076922</v>
      </c>
      <c r="M292" s="6">
        <v>0.19230769230769229</v>
      </c>
    </row>
    <row r="293" spans="2:13" x14ac:dyDescent="0.35">
      <c r="B293" s="5" t="s">
        <v>79</v>
      </c>
      <c r="C293" s="5" t="s">
        <v>438</v>
      </c>
      <c r="D293" s="5" t="s">
        <v>83</v>
      </c>
      <c r="E293" s="5" t="s">
        <v>81</v>
      </c>
      <c r="F293" s="5" t="s">
        <v>440</v>
      </c>
      <c r="G293" s="6">
        <v>0</v>
      </c>
      <c r="H293" s="6">
        <v>0</v>
      </c>
      <c r="I293" s="6">
        <v>0</v>
      </c>
      <c r="J293" s="6">
        <v>0.35582822085889571</v>
      </c>
      <c r="K293" s="6">
        <v>0.23312883435582821</v>
      </c>
      <c r="L293" s="6">
        <v>0.23312883435582821</v>
      </c>
      <c r="M293" s="6">
        <v>0.17791411042944785</v>
      </c>
    </row>
    <row r="294" spans="2:13" x14ac:dyDescent="0.35">
      <c r="B294" s="5" t="s">
        <v>79</v>
      </c>
      <c r="C294" s="5" t="s">
        <v>438</v>
      </c>
      <c r="D294" s="5" t="s">
        <v>85</v>
      </c>
      <c r="E294" s="5" t="s">
        <v>81</v>
      </c>
      <c r="F294" s="5" t="s">
        <v>441</v>
      </c>
      <c r="G294" s="6">
        <v>0</v>
      </c>
      <c r="H294" s="6">
        <v>0</v>
      </c>
      <c r="I294" s="6">
        <v>0</v>
      </c>
      <c r="J294" s="6">
        <v>0.31782945736434109</v>
      </c>
      <c r="K294" s="6">
        <v>0.24806201550387597</v>
      </c>
      <c r="L294" s="6">
        <v>0.24806201550387597</v>
      </c>
      <c r="M294" s="6">
        <v>0.18604651162790695</v>
      </c>
    </row>
    <row r="295" spans="2:13" x14ac:dyDescent="0.35">
      <c r="B295" s="5" t="s">
        <v>79</v>
      </c>
      <c r="C295" s="5" t="s">
        <v>438</v>
      </c>
      <c r="D295" s="5" t="s">
        <v>87</v>
      </c>
      <c r="E295" s="5" t="s">
        <v>81</v>
      </c>
      <c r="F295" s="5" t="s">
        <v>442</v>
      </c>
      <c r="G295" s="6">
        <v>0</v>
      </c>
      <c r="H295" s="6">
        <v>0</v>
      </c>
      <c r="I295" s="6">
        <v>0</v>
      </c>
      <c r="J295" s="6">
        <v>0.38192419825072887</v>
      </c>
      <c r="K295" s="6">
        <v>0.22448979591836732</v>
      </c>
      <c r="L295" s="6">
        <v>0.22448979591836732</v>
      </c>
      <c r="M295" s="6">
        <v>0.16909620991253643</v>
      </c>
    </row>
    <row r="296" spans="2:13" x14ac:dyDescent="0.35">
      <c r="B296" s="5" t="s">
        <v>79</v>
      </c>
      <c r="C296" s="5" t="s">
        <v>438</v>
      </c>
      <c r="D296" s="5" t="s">
        <v>89</v>
      </c>
      <c r="E296" s="5" t="s">
        <v>81</v>
      </c>
      <c r="F296" s="5" t="s">
        <v>443</v>
      </c>
      <c r="G296" s="6">
        <v>0</v>
      </c>
      <c r="H296" s="6">
        <v>0</v>
      </c>
      <c r="I296" s="6">
        <v>0</v>
      </c>
      <c r="J296" s="6">
        <v>0.34710743801652888</v>
      </c>
      <c r="K296" s="6">
        <v>0.23966942148760323</v>
      </c>
      <c r="L296" s="6">
        <v>0.23966942148760323</v>
      </c>
      <c r="M296" s="6">
        <v>0.17355371900826444</v>
      </c>
    </row>
    <row r="297" spans="2:13" x14ac:dyDescent="0.35">
      <c r="B297" s="5" t="s">
        <v>79</v>
      </c>
      <c r="C297" s="5" t="s">
        <v>438</v>
      </c>
      <c r="D297" s="5" t="s">
        <v>91</v>
      </c>
      <c r="E297" s="5" t="s">
        <v>81</v>
      </c>
      <c r="F297" s="5" t="s">
        <v>444</v>
      </c>
      <c r="G297" s="6">
        <v>0</v>
      </c>
      <c r="H297" s="6">
        <v>0</v>
      </c>
      <c r="I297" s="6">
        <v>0</v>
      </c>
      <c r="J297" s="6">
        <v>0.29634206623826004</v>
      </c>
      <c r="K297" s="6">
        <v>0.2558082056351953</v>
      </c>
      <c r="L297" s="6">
        <v>0.2558082056351953</v>
      </c>
      <c r="M297" s="6">
        <v>0.19204152249134954</v>
      </c>
    </row>
    <row r="298" spans="2:13" x14ac:dyDescent="0.35">
      <c r="B298" s="5" t="s">
        <v>79</v>
      </c>
      <c r="C298" s="5" t="s">
        <v>438</v>
      </c>
      <c r="D298" s="5" t="s">
        <v>93</v>
      </c>
      <c r="E298" s="5" t="s">
        <v>81</v>
      </c>
      <c r="F298" s="5" t="s">
        <v>445</v>
      </c>
      <c r="G298" s="6">
        <v>0</v>
      </c>
      <c r="H298" s="6">
        <v>0</v>
      </c>
      <c r="I298" s="6">
        <v>0</v>
      </c>
      <c r="J298" s="6">
        <v>0.34864546525323908</v>
      </c>
      <c r="K298" s="6">
        <v>0.23674911660777387</v>
      </c>
      <c r="L298" s="6">
        <v>0.23674911660777387</v>
      </c>
      <c r="M298" s="6">
        <v>0.17785630153121318</v>
      </c>
    </row>
    <row r="299" spans="2:13" x14ac:dyDescent="0.35">
      <c r="B299" s="5" t="s">
        <v>79</v>
      </c>
      <c r="C299" s="5" t="s">
        <v>438</v>
      </c>
      <c r="D299" s="5" t="s">
        <v>95</v>
      </c>
      <c r="E299" s="5" t="s">
        <v>81</v>
      </c>
      <c r="F299" s="5" t="s">
        <v>446</v>
      </c>
      <c r="G299" s="6">
        <v>0</v>
      </c>
      <c r="H299" s="6">
        <v>0</v>
      </c>
      <c r="I299" s="6">
        <v>0</v>
      </c>
      <c r="J299" s="6">
        <v>0.3085618589072639</v>
      </c>
      <c r="K299" s="6">
        <v>0.25141302072430388</v>
      </c>
      <c r="L299" s="6">
        <v>0.25141302072430388</v>
      </c>
      <c r="M299" s="6">
        <v>0.18861209964412806</v>
      </c>
    </row>
    <row r="300" spans="2:13" x14ac:dyDescent="0.35">
      <c r="B300" s="5" t="s">
        <v>79</v>
      </c>
      <c r="C300" s="5" t="s">
        <v>438</v>
      </c>
      <c r="D300" s="5" t="s">
        <v>97</v>
      </c>
      <c r="E300" s="5" t="s">
        <v>81</v>
      </c>
      <c r="F300" s="5" t="s">
        <v>447</v>
      </c>
      <c r="G300" s="6">
        <v>0</v>
      </c>
      <c r="H300" s="6">
        <v>0</v>
      </c>
      <c r="I300" s="6">
        <v>0</v>
      </c>
      <c r="J300" s="6">
        <v>0.3967622080679406</v>
      </c>
      <c r="K300" s="6">
        <v>0.21947983014861999</v>
      </c>
      <c r="L300" s="6">
        <v>0.21947983014861999</v>
      </c>
      <c r="M300" s="6">
        <v>0.16427813163481952</v>
      </c>
    </row>
    <row r="301" spans="2:13" x14ac:dyDescent="0.35">
      <c r="B301" s="5" t="s">
        <v>79</v>
      </c>
      <c r="C301" s="5" t="s">
        <v>438</v>
      </c>
      <c r="D301" s="5" t="s">
        <v>99</v>
      </c>
      <c r="E301" s="5" t="s">
        <v>81</v>
      </c>
      <c r="F301" s="5" t="s">
        <v>448</v>
      </c>
      <c r="G301" s="6">
        <v>0</v>
      </c>
      <c r="H301" s="6">
        <v>0</v>
      </c>
      <c r="I301" s="6">
        <v>0</v>
      </c>
      <c r="J301" s="6">
        <v>0.51107302926443454</v>
      </c>
      <c r="K301" s="6">
        <v>0.17782757711573954</v>
      </c>
      <c r="L301" s="6">
        <v>0.17782757711573954</v>
      </c>
      <c r="M301" s="6">
        <v>0.13327181650408648</v>
      </c>
    </row>
    <row r="302" spans="2:13" x14ac:dyDescent="0.35">
      <c r="B302" s="5" t="s">
        <v>79</v>
      </c>
      <c r="C302" s="5" t="s">
        <v>438</v>
      </c>
      <c r="D302" s="5" t="s">
        <v>101</v>
      </c>
      <c r="E302" s="5" t="s">
        <v>81</v>
      </c>
      <c r="F302" s="5" t="s">
        <v>449</v>
      </c>
      <c r="G302" s="6">
        <v>0</v>
      </c>
      <c r="H302" s="6">
        <v>0</v>
      </c>
      <c r="I302" s="6">
        <v>0</v>
      </c>
      <c r="J302" s="6">
        <v>0.39999999999999997</v>
      </c>
      <c r="K302" s="6">
        <v>0.21666666666666667</v>
      </c>
      <c r="L302" s="6">
        <v>0.21666666666666667</v>
      </c>
      <c r="M302" s="6">
        <v>0.16666666666666666</v>
      </c>
    </row>
    <row r="303" spans="2:13" x14ac:dyDescent="0.35">
      <c r="B303" s="5" t="s">
        <v>79</v>
      </c>
      <c r="C303" s="5" t="s">
        <v>438</v>
      </c>
      <c r="D303" s="5" t="s">
        <v>103</v>
      </c>
      <c r="E303" s="5" t="s">
        <v>81</v>
      </c>
      <c r="F303" s="5" t="s">
        <v>450</v>
      </c>
      <c r="G303" s="6">
        <v>0</v>
      </c>
      <c r="H303" s="6">
        <v>0</v>
      </c>
      <c r="I303" s="6">
        <v>0</v>
      </c>
      <c r="J303" s="6">
        <v>0.42033383915022765</v>
      </c>
      <c r="K303" s="6">
        <v>0.21092564491654023</v>
      </c>
      <c r="L303" s="6">
        <v>0.21092564491654023</v>
      </c>
      <c r="M303" s="6">
        <v>0.15781487101669195</v>
      </c>
    </row>
    <row r="304" spans="2:13" x14ac:dyDescent="0.35">
      <c r="B304" s="5" t="s">
        <v>79</v>
      </c>
      <c r="C304" s="5" t="s">
        <v>438</v>
      </c>
      <c r="D304" s="5" t="s">
        <v>105</v>
      </c>
      <c r="E304" s="5" t="s">
        <v>81</v>
      </c>
      <c r="F304" s="5" t="s">
        <v>451</v>
      </c>
      <c r="G304" s="6">
        <v>0</v>
      </c>
      <c r="H304" s="6">
        <v>0</v>
      </c>
      <c r="I304" s="6">
        <v>0</v>
      </c>
      <c r="J304" s="6">
        <v>0.40679953106682293</v>
      </c>
      <c r="K304" s="6">
        <v>0.21570926143024616</v>
      </c>
      <c r="L304" s="6">
        <v>0.21570926143024616</v>
      </c>
      <c r="M304" s="6">
        <v>0.16178194607268459</v>
      </c>
    </row>
    <row r="305" spans="2:13" x14ac:dyDescent="0.35">
      <c r="B305" s="5" t="s">
        <v>79</v>
      </c>
      <c r="C305" s="5" t="s">
        <v>438</v>
      </c>
      <c r="D305" s="5" t="s">
        <v>107</v>
      </c>
      <c r="E305" s="5" t="s">
        <v>81</v>
      </c>
      <c r="F305" s="5" t="s">
        <v>452</v>
      </c>
      <c r="G305" s="6">
        <v>0</v>
      </c>
      <c r="H305" s="6">
        <v>0</v>
      </c>
      <c r="I305" s="6">
        <v>0</v>
      </c>
      <c r="J305" s="6">
        <v>0.50654069767441867</v>
      </c>
      <c r="K305" s="6">
        <v>0.17950581395348844</v>
      </c>
      <c r="L305" s="6">
        <v>0.17950581395348844</v>
      </c>
      <c r="M305" s="6">
        <v>0.1344476744186047</v>
      </c>
    </row>
    <row r="306" spans="2:13" x14ac:dyDescent="0.35">
      <c r="B306" s="5" t="s">
        <v>79</v>
      </c>
      <c r="C306" s="5" t="s">
        <v>438</v>
      </c>
      <c r="D306" s="5" t="s">
        <v>109</v>
      </c>
      <c r="E306" s="5" t="s">
        <v>81</v>
      </c>
      <c r="F306" s="5" t="s">
        <v>453</v>
      </c>
      <c r="G306" s="6">
        <v>0</v>
      </c>
      <c r="H306" s="6">
        <v>0</v>
      </c>
      <c r="I306" s="6">
        <v>0</v>
      </c>
      <c r="J306" s="6">
        <v>0.51601671309192221</v>
      </c>
      <c r="K306" s="6">
        <v>0.17618384401114215</v>
      </c>
      <c r="L306" s="6">
        <v>0.17618384401114215</v>
      </c>
      <c r="M306" s="6">
        <v>0.13161559888579394</v>
      </c>
    </row>
    <row r="307" spans="2:13" x14ac:dyDescent="0.35">
      <c r="B307" s="5" t="s">
        <v>79</v>
      </c>
      <c r="C307" s="5" t="s">
        <v>438</v>
      </c>
      <c r="D307" s="5" t="s">
        <v>111</v>
      </c>
      <c r="E307" s="5" t="s">
        <v>81</v>
      </c>
      <c r="F307" s="5" t="s">
        <v>454</v>
      </c>
      <c r="G307" s="6">
        <v>0</v>
      </c>
      <c r="H307" s="6">
        <v>0</v>
      </c>
      <c r="I307" s="6">
        <v>0</v>
      </c>
      <c r="J307" s="6">
        <v>0.4898710865561694</v>
      </c>
      <c r="K307" s="6">
        <v>0.1860036832412523</v>
      </c>
      <c r="L307" s="6">
        <v>0.1860036832412523</v>
      </c>
      <c r="M307" s="6">
        <v>0.13812154696132597</v>
      </c>
    </row>
    <row r="308" spans="2:13" x14ac:dyDescent="0.35">
      <c r="B308" s="5" t="s">
        <v>79</v>
      </c>
      <c r="C308" s="5" t="s">
        <v>455</v>
      </c>
      <c r="D308" s="5" t="s">
        <v>72</v>
      </c>
      <c r="E308" s="5" t="s">
        <v>81</v>
      </c>
      <c r="F308" s="5" t="s">
        <v>456</v>
      </c>
      <c r="G308" s="6">
        <v>0</v>
      </c>
      <c r="H308" s="6">
        <v>0</v>
      </c>
      <c r="I308" s="6">
        <v>0</v>
      </c>
      <c r="J308" s="6">
        <v>0.375</v>
      </c>
      <c r="K308" s="6">
        <v>0.22727272727272727</v>
      </c>
      <c r="L308" s="6">
        <v>0.22727272727272727</v>
      </c>
      <c r="M308" s="6">
        <v>0.17045454545454544</v>
      </c>
    </row>
    <row r="309" spans="2:13" x14ac:dyDescent="0.35">
      <c r="B309" s="5" t="s">
        <v>79</v>
      </c>
      <c r="C309" s="5" t="s">
        <v>455</v>
      </c>
      <c r="D309" s="5" t="s">
        <v>83</v>
      </c>
      <c r="E309" s="5" t="s">
        <v>81</v>
      </c>
      <c r="F309" s="5" t="s">
        <v>457</v>
      </c>
      <c r="G309" s="6">
        <v>0</v>
      </c>
      <c r="H309" s="6">
        <v>0</v>
      </c>
      <c r="I309" s="6">
        <v>0</v>
      </c>
      <c r="J309" s="6">
        <v>0.38940809968847356</v>
      </c>
      <c r="K309" s="6">
        <v>0.22196261682242993</v>
      </c>
      <c r="L309" s="6">
        <v>0.22196261682242993</v>
      </c>
      <c r="M309" s="6">
        <v>0.16666666666666669</v>
      </c>
    </row>
    <row r="310" spans="2:13" x14ac:dyDescent="0.35">
      <c r="B310" s="5" t="s">
        <v>79</v>
      </c>
      <c r="C310" s="5" t="s">
        <v>455</v>
      </c>
      <c r="D310" s="5" t="s">
        <v>85</v>
      </c>
      <c r="E310" s="5" t="s">
        <v>81</v>
      </c>
      <c r="F310" s="5" t="s">
        <v>458</v>
      </c>
      <c r="G310" s="6">
        <v>0</v>
      </c>
      <c r="H310" s="6">
        <v>0</v>
      </c>
      <c r="I310" s="6">
        <v>0</v>
      </c>
      <c r="J310" s="6">
        <v>0.36192468619246865</v>
      </c>
      <c r="K310" s="6">
        <v>0.23202738683910232</v>
      </c>
      <c r="L310" s="6">
        <v>0.23202738683910232</v>
      </c>
      <c r="M310" s="6">
        <v>0.17402054012932675</v>
      </c>
    </row>
    <row r="311" spans="2:13" x14ac:dyDescent="0.35">
      <c r="B311" s="5" t="s">
        <v>79</v>
      </c>
      <c r="C311" s="5" t="s">
        <v>455</v>
      </c>
      <c r="D311" s="5" t="s">
        <v>87</v>
      </c>
      <c r="E311" s="5" t="s">
        <v>81</v>
      </c>
      <c r="F311" s="5" t="s">
        <v>459</v>
      </c>
      <c r="G311" s="6">
        <v>0</v>
      </c>
      <c r="H311" s="6">
        <v>0</v>
      </c>
      <c r="I311" s="6">
        <v>0</v>
      </c>
      <c r="J311" s="6">
        <v>0.39825263924281035</v>
      </c>
      <c r="K311" s="6">
        <v>0.21878412813978881</v>
      </c>
      <c r="L311" s="6">
        <v>0.21878412813978881</v>
      </c>
      <c r="M311" s="6">
        <v>0.16417910447761191</v>
      </c>
    </row>
    <row r="312" spans="2:13" x14ac:dyDescent="0.35">
      <c r="B312" s="5" t="s">
        <v>79</v>
      </c>
      <c r="C312" s="5" t="s">
        <v>455</v>
      </c>
      <c r="D312" s="5" t="s">
        <v>89</v>
      </c>
      <c r="E312" s="5" t="s">
        <v>81</v>
      </c>
      <c r="F312" s="5" t="s">
        <v>460</v>
      </c>
      <c r="G312" s="6">
        <v>0</v>
      </c>
      <c r="H312" s="6">
        <v>0</v>
      </c>
      <c r="I312" s="6">
        <v>0</v>
      </c>
      <c r="J312" s="6">
        <v>0.38397790055248604</v>
      </c>
      <c r="K312" s="6">
        <v>0.22375690607734799</v>
      </c>
      <c r="L312" s="6">
        <v>0.22375690607734799</v>
      </c>
      <c r="M312" s="6">
        <v>0.16850828729281761</v>
      </c>
    </row>
    <row r="313" spans="2:13" x14ac:dyDescent="0.35">
      <c r="B313" s="5" t="s">
        <v>79</v>
      </c>
      <c r="C313" s="5" t="s">
        <v>455</v>
      </c>
      <c r="D313" s="5" t="s">
        <v>91</v>
      </c>
      <c r="E313" s="5" t="s">
        <v>81</v>
      </c>
      <c r="F313" s="5" t="s">
        <v>461</v>
      </c>
      <c r="G313" s="6">
        <v>0</v>
      </c>
      <c r="H313" s="6">
        <v>0</v>
      </c>
      <c r="I313" s="6">
        <v>0</v>
      </c>
      <c r="J313" s="6">
        <v>0.36059379217273962</v>
      </c>
      <c r="K313" s="6">
        <v>0.23252361673414312</v>
      </c>
      <c r="L313" s="6">
        <v>0.23252361673414312</v>
      </c>
      <c r="M313" s="6">
        <v>0.17435897435897438</v>
      </c>
    </row>
    <row r="314" spans="2:13" x14ac:dyDescent="0.35">
      <c r="B314" s="5" t="s">
        <v>79</v>
      </c>
      <c r="C314" s="5" t="s">
        <v>455</v>
      </c>
      <c r="D314" s="5" t="s">
        <v>93</v>
      </c>
      <c r="E314" s="5" t="s">
        <v>81</v>
      </c>
      <c r="F314" s="5" t="s">
        <v>462</v>
      </c>
      <c r="G314" s="6">
        <v>0</v>
      </c>
      <c r="H314" s="6">
        <v>0</v>
      </c>
      <c r="I314" s="6">
        <v>0</v>
      </c>
      <c r="J314" s="6">
        <v>0.38813962713209038</v>
      </c>
      <c r="K314" s="6">
        <v>0.22253074176913923</v>
      </c>
      <c r="L314" s="6">
        <v>0.22253074176913923</v>
      </c>
      <c r="M314" s="6">
        <v>0.16679888932963108</v>
      </c>
    </row>
    <row r="315" spans="2:13" x14ac:dyDescent="0.35">
      <c r="B315" s="5" t="s">
        <v>79</v>
      </c>
      <c r="C315" s="5" t="s">
        <v>455</v>
      </c>
      <c r="D315" s="5" t="s">
        <v>95</v>
      </c>
      <c r="E315" s="5" t="s">
        <v>81</v>
      </c>
      <c r="F315" s="5" t="s">
        <v>463</v>
      </c>
      <c r="G315" s="6">
        <v>0</v>
      </c>
      <c r="H315" s="6">
        <v>0</v>
      </c>
      <c r="I315" s="6">
        <v>0</v>
      </c>
      <c r="J315" s="6">
        <v>0.3632488220776306</v>
      </c>
      <c r="K315" s="6">
        <v>0.23154588288086153</v>
      </c>
      <c r="L315" s="6">
        <v>0.23154588288086153</v>
      </c>
      <c r="M315" s="6">
        <v>0.17365941216064615</v>
      </c>
    </row>
    <row r="316" spans="2:13" x14ac:dyDescent="0.35">
      <c r="B316" s="5" t="s">
        <v>79</v>
      </c>
      <c r="C316" s="5" t="s">
        <v>455</v>
      </c>
      <c r="D316" s="5" t="s">
        <v>97</v>
      </c>
      <c r="E316" s="5" t="s">
        <v>81</v>
      </c>
      <c r="F316" s="5" t="s">
        <v>464</v>
      </c>
      <c r="G316" s="6">
        <v>0</v>
      </c>
      <c r="H316" s="6">
        <v>0</v>
      </c>
      <c r="I316" s="6">
        <v>0</v>
      </c>
      <c r="J316" s="6">
        <v>0.37693493265429207</v>
      </c>
      <c r="K316" s="6">
        <v>0.22656302352073981</v>
      </c>
      <c r="L316" s="6">
        <v>0.22656302352073981</v>
      </c>
      <c r="M316" s="6">
        <v>0.16993902030422839</v>
      </c>
    </row>
    <row r="317" spans="2:13" x14ac:dyDescent="0.35">
      <c r="B317" s="5" t="s">
        <v>79</v>
      </c>
      <c r="C317" s="5" t="s">
        <v>455</v>
      </c>
      <c r="D317" s="5" t="s">
        <v>99</v>
      </c>
      <c r="E317" s="5" t="s">
        <v>81</v>
      </c>
      <c r="F317" s="5" t="s">
        <v>465</v>
      </c>
      <c r="G317" s="6">
        <v>0</v>
      </c>
      <c r="H317" s="6">
        <v>0</v>
      </c>
      <c r="I317" s="6">
        <v>0</v>
      </c>
      <c r="J317" s="6">
        <v>0.40326213310084286</v>
      </c>
      <c r="K317" s="6">
        <v>0.21701540249927351</v>
      </c>
      <c r="L317" s="6">
        <v>0.21701540249927351</v>
      </c>
      <c r="M317" s="6">
        <v>0.16270706190061032</v>
      </c>
    </row>
    <row r="318" spans="2:13" x14ac:dyDescent="0.35">
      <c r="B318" s="5" t="s">
        <v>79</v>
      </c>
      <c r="C318" s="5" t="s">
        <v>455</v>
      </c>
      <c r="D318" s="5" t="s">
        <v>101</v>
      </c>
      <c r="E318" s="5" t="s">
        <v>81</v>
      </c>
      <c r="F318" s="5" t="s">
        <v>466</v>
      </c>
      <c r="G318" s="6">
        <v>0</v>
      </c>
      <c r="H318" s="6">
        <v>0</v>
      </c>
      <c r="I318" s="6">
        <v>0</v>
      </c>
      <c r="J318" s="6">
        <v>0.39348710990502034</v>
      </c>
      <c r="K318" s="6">
        <v>0.2204884667571235</v>
      </c>
      <c r="L318" s="6">
        <v>0.2204884667571235</v>
      </c>
      <c r="M318" s="6">
        <v>0.1655359565807327</v>
      </c>
    </row>
    <row r="319" spans="2:13" x14ac:dyDescent="0.35">
      <c r="B319" s="5" t="s">
        <v>79</v>
      </c>
      <c r="C319" s="5" t="s">
        <v>455</v>
      </c>
      <c r="D319" s="5" t="s">
        <v>103</v>
      </c>
      <c r="E319" s="5" t="s">
        <v>81</v>
      </c>
      <c r="F319" s="5" t="s">
        <v>467</v>
      </c>
      <c r="G319" s="6">
        <v>0</v>
      </c>
      <c r="H319" s="6">
        <v>0</v>
      </c>
      <c r="I319" s="6">
        <v>0</v>
      </c>
      <c r="J319" s="6">
        <v>0.44306078977552027</v>
      </c>
      <c r="K319" s="6">
        <v>0.20252334917253811</v>
      </c>
      <c r="L319" s="6">
        <v>0.20252334917253811</v>
      </c>
      <c r="M319" s="6">
        <v>0.15189251187940359</v>
      </c>
    </row>
    <row r="320" spans="2:13" x14ac:dyDescent="0.35">
      <c r="B320" s="5" t="s">
        <v>79</v>
      </c>
      <c r="C320" s="5" t="s">
        <v>455</v>
      </c>
      <c r="D320" s="5" t="s">
        <v>105</v>
      </c>
      <c r="E320" s="5" t="s">
        <v>81</v>
      </c>
      <c r="F320" s="5" t="s">
        <v>468</v>
      </c>
      <c r="G320" s="6">
        <v>0</v>
      </c>
      <c r="H320" s="6">
        <v>0</v>
      </c>
      <c r="I320" s="6">
        <v>0</v>
      </c>
      <c r="J320" s="6">
        <v>0.36403855269394858</v>
      </c>
      <c r="K320" s="6">
        <v>0.23131616369094643</v>
      </c>
      <c r="L320" s="6">
        <v>0.23131616369094643</v>
      </c>
      <c r="M320" s="6">
        <v>0.17332911992415864</v>
      </c>
    </row>
    <row r="321" spans="2:13" x14ac:dyDescent="0.35">
      <c r="B321" s="5" t="s">
        <v>79</v>
      </c>
      <c r="C321" s="5" t="s">
        <v>455</v>
      </c>
      <c r="D321" s="5" t="s">
        <v>107</v>
      </c>
      <c r="E321" s="5" t="s">
        <v>81</v>
      </c>
      <c r="F321" s="5" t="s">
        <v>469</v>
      </c>
      <c r="G321" s="6">
        <v>0</v>
      </c>
      <c r="H321" s="6">
        <v>0</v>
      </c>
      <c r="I321" s="6">
        <v>0</v>
      </c>
      <c r="J321" s="6">
        <v>0.39994959677419362</v>
      </c>
      <c r="K321" s="6">
        <v>0.21824596774193553</v>
      </c>
      <c r="L321" s="6">
        <v>0.21824596774193553</v>
      </c>
      <c r="M321" s="6">
        <v>0.1635584677419355</v>
      </c>
    </row>
    <row r="322" spans="2:13" x14ac:dyDescent="0.35">
      <c r="B322" s="5" t="s">
        <v>79</v>
      </c>
      <c r="C322" s="5" t="s">
        <v>455</v>
      </c>
      <c r="D322" s="5" t="s">
        <v>109</v>
      </c>
      <c r="E322" s="5" t="s">
        <v>81</v>
      </c>
      <c r="F322" s="5" t="s">
        <v>470</v>
      </c>
      <c r="G322" s="6">
        <v>0</v>
      </c>
      <c r="H322" s="6">
        <v>0</v>
      </c>
      <c r="I322" s="6">
        <v>0</v>
      </c>
      <c r="J322" s="6">
        <v>0.40407138873396553</v>
      </c>
      <c r="K322" s="6">
        <v>0.21667596207473513</v>
      </c>
      <c r="L322" s="6">
        <v>0.21667596207473513</v>
      </c>
      <c r="M322" s="6">
        <v>0.16257668711656445</v>
      </c>
    </row>
    <row r="323" spans="2:13" x14ac:dyDescent="0.35">
      <c r="B323" s="5" t="s">
        <v>79</v>
      </c>
      <c r="C323" s="5" t="s">
        <v>455</v>
      </c>
      <c r="D323" s="5" t="s">
        <v>111</v>
      </c>
      <c r="E323" s="5" t="s">
        <v>81</v>
      </c>
      <c r="F323" s="5" t="s">
        <v>471</v>
      </c>
      <c r="G323" s="6">
        <v>0</v>
      </c>
      <c r="H323" s="6">
        <v>0</v>
      </c>
      <c r="I323" s="6">
        <v>0</v>
      </c>
      <c r="J323" s="6">
        <v>0.38375973303670752</v>
      </c>
      <c r="K323" s="6">
        <v>0.22358175750834264</v>
      </c>
      <c r="L323" s="6">
        <v>0.22358175750834264</v>
      </c>
      <c r="M323" s="6">
        <v>0.1690767519466074</v>
      </c>
    </row>
    <row r="324" spans="2:13" x14ac:dyDescent="0.35">
      <c r="B324" s="5" t="s">
        <v>79</v>
      </c>
      <c r="C324" s="5" t="s">
        <v>472</v>
      </c>
      <c r="D324" s="5" t="s">
        <v>72</v>
      </c>
      <c r="E324" s="5" t="s">
        <v>81</v>
      </c>
      <c r="F324" s="5" t="s">
        <v>473</v>
      </c>
      <c r="G324" s="6">
        <v>0</v>
      </c>
      <c r="H324" s="6">
        <v>0</v>
      </c>
      <c r="I324" s="6">
        <v>0</v>
      </c>
      <c r="J324" s="6">
        <v>0.375</v>
      </c>
      <c r="K324" s="6">
        <v>0.22727272727272727</v>
      </c>
      <c r="L324" s="6">
        <v>0.22727272727272727</v>
      </c>
      <c r="M324" s="6">
        <v>0.17045454545454544</v>
      </c>
    </row>
    <row r="325" spans="2:13" x14ac:dyDescent="0.35">
      <c r="B325" s="5" t="s">
        <v>79</v>
      </c>
      <c r="C325" s="5" t="s">
        <v>472</v>
      </c>
      <c r="D325" s="5" t="s">
        <v>83</v>
      </c>
      <c r="E325" s="5" t="s">
        <v>81</v>
      </c>
      <c r="F325" s="5" t="s">
        <v>474</v>
      </c>
      <c r="G325" s="6">
        <v>0</v>
      </c>
      <c r="H325" s="6">
        <v>0</v>
      </c>
      <c r="I325" s="6">
        <v>0</v>
      </c>
      <c r="J325" s="6">
        <v>0.38940809968847356</v>
      </c>
      <c r="K325" s="6">
        <v>0.22196261682242993</v>
      </c>
      <c r="L325" s="6">
        <v>0.22196261682242993</v>
      </c>
      <c r="M325" s="6">
        <v>0.16666666666666669</v>
      </c>
    </row>
    <row r="326" spans="2:13" x14ac:dyDescent="0.35">
      <c r="B326" s="5" t="s">
        <v>79</v>
      </c>
      <c r="C326" s="5" t="s">
        <v>472</v>
      </c>
      <c r="D326" s="5" t="s">
        <v>85</v>
      </c>
      <c r="E326" s="5" t="s">
        <v>81</v>
      </c>
      <c r="F326" s="5" t="s">
        <v>475</v>
      </c>
      <c r="G326" s="6">
        <v>0</v>
      </c>
      <c r="H326" s="6">
        <v>0</v>
      </c>
      <c r="I326" s="6">
        <v>0</v>
      </c>
      <c r="J326" s="6">
        <v>0.36192468619246865</v>
      </c>
      <c r="K326" s="6">
        <v>0.23202738683910232</v>
      </c>
      <c r="L326" s="6">
        <v>0.23202738683910232</v>
      </c>
      <c r="M326" s="6">
        <v>0.17402054012932675</v>
      </c>
    </row>
    <row r="327" spans="2:13" x14ac:dyDescent="0.35">
      <c r="B327" s="5" t="s">
        <v>79</v>
      </c>
      <c r="C327" s="5" t="s">
        <v>472</v>
      </c>
      <c r="D327" s="5" t="s">
        <v>87</v>
      </c>
      <c r="E327" s="5" t="s">
        <v>81</v>
      </c>
      <c r="F327" s="5" t="s">
        <v>476</v>
      </c>
      <c r="G327" s="6">
        <v>0</v>
      </c>
      <c r="H327" s="6">
        <v>0</v>
      </c>
      <c r="I327" s="6">
        <v>0</v>
      </c>
      <c r="J327" s="6">
        <v>0.39825263924281035</v>
      </c>
      <c r="K327" s="6">
        <v>0.21878412813978881</v>
      </c>
      <c r="L327" s="6">
        <v>0.21878412813978881</v>
      </c>
      <c r="M327" s="6">
        <v>0.16417910447761191</v>
      </c>
    </row>
    <row r="328" spans="2:13" x14ac:dyDescent="0.35">
      <c r="B328" s="5" t="s">
        <v>79</v>
      </c>
      <c r="C328" s="5" t="s">
        <v>472</v>
      </c>
      <c r="D328" s="5" t="s">
        <v>89</v>
      </c>
      <c r="E328" s="5" t="s">
        <v>81</v>
      </c>
      <c r="F328" s="5" t="s">
        <v>477</v>
      </c>
      <c r="G328" s="6">
        <v>0</v>
      </c>
      <c r="H328" s="6">
        <v>0</v>
      </c>
      <c r="I328" s="6">
        <v>0</v>
      </c>
      <c r="J328" s="6">
        <v>0.38397790055248604</v>
      </c>
      <c r="K328" s="6">
        <v>0.22375690607734799</v>
      </c>
      <c r="L328" s="6">
        <v>0.22375690607734799</v>
      </c>
      <c r="M328" s="6">
        <v>0.16850828729281761</v>
      </c>
    </row>
    <row r="329" spans="2:13" x14ac:dyDescent="0.35">
      <c r="B329" s="5" t="s">
        <v>79</v>
      </c>
      <c r="C329" s="5" t="s">
        <v>472</v>
      </c>
      <c r="D329" s="5" t="s">
        <v>91</v>
      </c>
      <c r="E329" s="5" t="s">
        <v>81</v>
      </c>
      <c r="F329" s="5" t="s">
        <v>478</v>
      </c>
      <c r="G329" s="6">
        <v>0</v>
      </c>
      <c r="H329" s="6">
        <v>0</v>
      </c>
      <c r="I329" s="6">
        <v>0</v>
      </c>
      <c r="J329" s="6">
        <v>0.36059379217273962</v>
      </c>
      <c r="K329" s="6">
        <v>0.23252361673414312</v>
      </c>
      <c r="L329" s="6">
        <v>0.23252361673414312</v>
      </c>
      <c r="M329" s="6">
        <v>0.17435897435897438</v>
      </c>
    </row>
    <row r="330" spans="2:13" x14ac:dyDescent="0.35">
      <c r="B330" s="5" t="s">
        <v>79</v>
      </c>
      <c r="C330" s="5" t="s">
        <v>472</v>
      </c>
      <c r="D330" s="5" t="s">
        <v>93</v>
      </c>
      <c r="E330" s="5" t="s">
        <v>81</v>
      </c>
      <c r="F330" s="5" t="s">
        <v>479</v>
      </c>
      <c r="G330" s="6">
        <v>0</v>
      </c>
      <c r="H330" s="6">
        <v>0</v>
      </c>
      <c r="I330" s="6">
        <v>0</v>
      </c>
      <c r="J330" s="6">
        <v>0.38813962713209038</v>
      </c>
      <c r="K330" s="6">
        <v>0.22253074176913923</v>
      </c>
      <c r="L330" s="6">
        <v>0.22253074176913923</v>
      </c>
      <c r="M330" s="6">
        <v>0.16679888932963108</v>
      </c>
    </row>
    <row r="331" spans="2:13" x14ac:dyDescent="0.35">
      <c r="B331" s="5" t="s">
        <v>79</v>
      </c>
      <c r="C331" s="5" t="s">
        <v>472</v>
      </c>
      <c r="D331" s="5" t="s">
        <v>95</v>
      </c>
      <c r="E331" s="5" t="s">
        <v>81</v>
      </c>
      <c r="F331" s="5" t="s">
        <v>480</v>
      </c>
      <c r="G331" s="6">
        <v>0</v>
      </c>
      <c r="H331" s="6">
        <v>0</v>
      </c>
      <c r="I331" s="6">
        <v>0</v>
      </c>
      <c r="J331" s="6">
        <v>0.3632488220776306</v>
      </c>
      <c r="K331" s="6">
        <v>0.23154588288086153</v>
      </c>
      <c r="L331" s="6">
        <v>0.23154588288086153</v>
      </c>
      <c r="M331" s="6">
        <v>0.17365941216064615</v>
      </c>
    </row>
    <row r="332" spans="2:13" x14ac:dyDescent="0.35">
      <c r="B332" s="5" t="s">
        <v>79</v>
      </c>
      <c r="C332" s="5" t="s">
        <v>472</v>
      </c>
      <c r="D332" s="5" t="s">
        <v>97</v>
      </c>
      <c r="E332" s="5" t="s">
        <v>81</v>
      </c>
      <c r="F332" s="5" t="s">
        <v>481</v>
      </c>
      <c r="G332" s="6">
        <v>0</v>
      </c>
      <c r="H332" s="6">
        <v>0</v>
      </c>
      <c r="I332" s="6">
        <v>0</v>
      </c>
      <c r="J332" s="6">
        <v>0.37693493265429207</v>
      </c>
      <c r="K332" s="6">
        <v>0.22656302352073981</v>
      </c>
      <c r="L332" s="6">
        <v>0.22656302352073981</v>
      </c>
      <c r="M332" s="6">
        <v>0.16993902030422839</v>
      </c>
    </row>
    <row r="333" spans="2:13" x14ac:dyDescent="0.35">
      <c r="B333" s="5" t="s">
        <v>79</v>
      </c>
      <c r="C333" s="5" t="s">
        <v>472</v>
      </c>
      <c r="D333" s="5" t="s">
        <v>99</v>
      </c>
      <c r="E333" s="5" t="s">
        <v>81</v>
      </c>
      <c r="F333" s="5" t="s">
        <v>482</v>
      </c>
      <c r="G333" s="6">
        <v>0</v>
      </c>
      <c r="H333" s="6">
        <v>0</v>
      </c>
      <c r="I333" s="6">
        <v>0</v>
      </c>
      <c r="J333" s="6">
        <v>0.40326213310084286</v>
      </c>
      <c r="K333" s="6">
        <v>0.21701540249927351</v>
      </c>
      <c r="L333" s="6">
        <v>0.21701540249927351</v>
      </c>
      <c r="M333" s="6">
        <v>0.16270706190061032</v>
      </c>
    </row>
    <row r="334" spans="2:13" x14ac:dyDescent="0.35">
      <c r="B334" s="5" t="s">
        <v>79</v>
      </c>
      <c r="C334" s="5" t="s">
        <v>472</v>
      </c>
      <c r="D334" s="5" t="s">
        <v>101</v>
      </c>
      <c r="E334" s="5" t="s">
        <v>81</v>
      </c>
      <c r="F334" s="5" t="s">
        <v>483</v>
      </c>
      <c r="G334" s="6">
        <v>0</v>
      </c>
      <c r="H334" s="6">
        <v>0</v>
      </c>
      <c r="I334" s="6">
        <v>0</v>
      </c>
      <c r="J334" s="6">
        <v>0.39348710990502034</v>
      </c>
      <c r="K334" s="6">
        <v>0.2204884667571235</v>
      </c>
      <c r="L334" s="6">
        <v>0.2204884667571235</v>
      </c>
      <c r="M334" s="6">
        <v>0.1655359565807327</v>
      </c>
    </row>
    <row r="335" spans="2:13" x14ac:dyDescent="0.35">
      <c r="B335" s="5" t="s">
        <v>79</v>
      </c>
      <c r="C335" s="5" t="s">
        <v>472</v>
      </c>
      <c r="D335" s="5" t="s">
        <v>103</v>
      </c>
      <c r="E335" s="5" t="s">
        <v>81</v>
      </c>
      <c r="F335" s="5" t="s">
        <v>484</v>
      </c>
      <c r="G335" s="6">
        <v>0</v>
      </c>
      <c r="H335" s="6">
        <v>0</v>
      </c>
      <c r="I335" s="6">
        <v>0</v>
      </c>
      <c r="J335" s="6">
        <v>0.44306078977552027</v>
      </c>
      <c r="K335" s="6">
        <v>0.20252334917253811</v>
      </c>
      <c r="L335" s="6">
        <v>0.20252334917253811</v>
      </c>
      <c r="M335" s="6">
        <v>0.15189251187940359</v>
      </c>
    </row>
    <row r="336" spans="2:13" x14ac:dyDescent="0.35">
      <c r="B336" s="5" t="s">
        <v>79</v>
      </c>
      <c r="C336" s="5" t="s">
        <v>472</v>
      </c>
      <c r="D336" s="5" t="s">
        <v>105</v>
      </c>
      <c r="E336" s="5" t="s">
        <v>81</v>
      </c>
      <c r="F336" s="5" t="s">
        <v>485</v>
      </c>
      <c r="G336" s="6">
        <v>0</v>
      </c>
      <c r="H336" s="6">
        <v>0</v>
      </c>
      <c r="I336" s="6">
        <v>0</v>
      </c>
      <c r="J336" s="6">
        <v>0.36403855269394858</v>
      </c>
      <c r="K336" s="6">
        <v>0.23131616369094643</v>
      </c>
      <c r="L336" s="6">
        <v>0.23131616369094643</v>
      </c>
      <c r="M336" s="6">
        <v>0.17332911992415864</v>
      </c>
    </row>
    <row r="337" spans="2:13" x14ac:dyDescent="0.35">
      <c r="B337" s="5" t="s">
        <v>79</v>
      </c>
      <c r="C337" s="5" t="s">
        <v>472</v>
      </c>
      <c r="D337" s="5" t="s">
        <v>107</v>
      </c>
      <c r="E337" s="5" t="s">
        <v>81</v>
      </c>
      <c r="F337" s="5" t="s">
        <v>486</v>
      </c>
      <c r="G337" s="6">
        <v>0</v>
      </c>
      <c r="H337" s="6">
        <v>0</v>
      </c>
      <c r="I337" s="6">
        <v>0</v>
      </c>
      <c r="J337" s="6">
        <v>0.39994959677419362</v>
      </c>
      <c r="K337" s="6">
        <v>0.21824596774193553</v>
      </c>
      <c r="L337" s="6">
        <v>0.21824596774193553</v>
      </c>
      <c r="M337" s="6">
        <v>0.1635584677419355</v>
      </c>
    </row>
    <row r="338" spans="2:13" x14ac:dyDescent="0.35">
      <c r="B338" s="5" t="s">
        <v>79</v>
      </c>
      <c r="C338" s="5" t="s">
        <v>472</v>
      </c>
      <c r="D338" s="5" t="s">
        <v>109</v>
      </c>
      <c r="E338" s="5" t="s">
        <v>81</v>
      </c>
      <c r="F338" s="5" t="s">
        <v>487</v>
      </c>
      <c r="G338" s="6">
        <v>0</v>
      </c>
      <c r="H338" s="6">
        <v>0</v>
      </c>
      <c r="I338" s="6">
        <v>0</v>
      </c>
      <c r="J338" s="6">
        <v>0.40407138873396553</v>
      </c>
      <c r="K338" s="6">
        <v>0.21667596207473513</v>
      </c>
      <c r="L338" s="6">
        <v>0.21667596207473513</v>
      </c>
      <c r="M338" s="6">
        <v>0.16257668711656445</v>
      </c>
    </row>
    <row r="339" spans="2:13" x14ac:dyDescent="0.35">
      <c r="B339" s="5" t="s">
        <v>79</v>
      </c>
      <c r="C339" s="5" t="s">
        <v>472</v>
      </c>
      <c r="D339" s="5" t="s">
        <v>111</v>
      </c>
      <c r="E339" s="5" t="s">
        <v>81</v>
      </c>
      <c r="F339" s="5" t="s">
        <v>488</v>
      </c>
      <c r="G339" s="6">
        <v>0</v>
      </c>
      <c r="H339" s="6">
        <v>0</v>
      </c>
      <c r="I339" s="6">
        <v>0</v>
      </c>
      <c r="J339" s="6">
        <v>0.38375973303670752</v>
      </c>
      <c r="K339" s="6">
        <v>0.22358175750834264</v>
      </c>
      <c r="L339" s="6">
        <v>0.22358175750834264</v>
      </c>
      <c r="M339" s="6">
        <v>0.1690767519466074</v>
      </c>
    </row>
    <row r="340" spans="2:13" x14ac:dyDescent="0.35">
      <c r="B340" s="5" t="s">
        <v>79</v>
      </c>
      <c r="C340" s="5" t="s">
        <v>489</v>
      </c>
      <c r="D340" s="5" t="s">
        <v>72</v>
      </c>
      <c r="E340" s="5" t="s">
        <v>81</v>
      </c>
      <c r="F340" s="5" t="s">
        <v>490</v>
      </c>
      <c r="G340" s="6">
        <v>0</v>
      </c>
      <c r="H340" s="6">
        <v>0</v>
      </c>
      <c r="I340" s="6">
        <v>0</v>
      </c>
      <c r="J340" s="6">
        <v>0.375</v>
      </c>
      <c r="K340" s="6">
        <v>0.22727272727272727</v>
      </c>
      <c r="L340" s="6">
        <v>0.22727272727272727</v>
      </c>
      <c r="M340" s="6">
        <v>0.17045454545454544</v>
      </c>
    </row>
    <row r="341" spans="2:13" x14ac:dyDescent="0.35">
      <c r="B341" s="5" t="s">
        <v>79</v>
      </c>
      <c r="C341" s="5" t="s">
        <v>489</v>
      </c>
      <c r="D341" s="5" t="s">
        <v>83</v>
      </c>
      <c r="E341" s="5" t="s">
        <v>81</v>
      </c>
      <c r="F341" s="5" t="s">
        <v>491</v>
      </c>
      <c r="G341" s="6">
        <v>0</v>
      </c>
      <c r="H341" s="6">
        <v>0</v>
      </c>
      <c r="I341" s="6">
        <v>0</v>
      </c>
      <c r="J341" s="6">
        <v>0.38940809968847356</v>
      </c>
      <c r="K341" s="6">
        <v>0.22196261682242993</v>
      </c>
      <c r="L341" s="6">
        <v>0.22196261682242993</v>
      </c>
      <c r="M341" s="6">
        <v>0.16666666666666669</v>
      </c>
    </row>
    <row r="342" spans="2:13" x14ac:dyDescent="0.35">
      <c r="B342" s="5" t="s">
        <v>79</v>
      </c>
      <c r="C342" s="5" t="s">
        <v>489</v>
      </c>
      <c r="D342" s="5" t="s">
        <v>85</v>
      </c>
      <c r="E342" s="5" t="s">
        <v>81</v>
      </c>
      <c r="F342" s="5" t="s">
        <v>492</v>
      </c>
      <c r="G342" s="6">
        <v>0</v>
      </c>
      <c r="H342" s="6">
        <v>0</v>
      </c>
      <c r="I342" s="6">
        <v>0</v>
      </c>
      <c r="J342" s="6">
        <v>0.36192468619246865</v>
      </c>
      <c r="K342" s="6">
        <v>0.23202738683910232</v>
      </c>
      <c r="L342" s="6">
        <v>0.23202738683910232</v>
      </c>
      <c r="M342" s="6">
        <v>0.17402054012932675</v>
      </c>
    </row>
    <row r="343" spans="2:13" x14ac:dyDescent="0.35">
      <c r="B343" s="5" t="s">
        <v>79</v>
      </c>
      <c r="C343" s="5" t="s">
        <v>489</v>
      </c>
      <c r="D343" s="5" t="s">
        <v>87</v>
      </c>
      <c r="E343" s="5" t="s">
        <v>81</v>
      </c>
      <c r="F343" s="5" t="s">
        <v>493</v>
      </c>
      <c r="G343" s="6">
        <v>0</v>
      </c>
      <c r="H343" s="6">
        <v>0</v>
      </c>
      <c r="I343" s="6">
        <v>0</v>
      </c>
      <c r="J343" s="6">
        <v>0.39825263924281035</v>
      </c>
      <c r="K343" s="6">
        <v>0.21878412813978881</v>
      </c>
      <c r="L343" s="6">
        <v>0.21878412813978881</v>
      </c>
      <c r="M343" s="6">
        <v>0.16417910447761191</v>
      </c>
    </row>
    <row r="344" spans="2:13" x14ac:dyDescent="0.35">
      <c r="B344" s="5" t="s">
        <v>79</v>
      </c>
      <c r="C344" s="5" t="s">
        <v>489</v>
      </c>
      <c r="D344" s="5" t="s">
        <v>89</v>
      </c>
      <c r="E344" s="5" t="s">
        <v>81</v>
      </c>
      <c r="F344" s="5" t="s">
        <v>494</v>
      </c>
      <c r="G344" s="6">
        <v>0</v>
      </c>
      <c r="H344" s="6">
        <v>0</v>
      </c>
      <c r="I344" s="6">
        <v>0</v>
      </c>
      <c r="J344" s="6">
        <v>0.38397790055248604</v>
      </c>
      <c r="K344" s="6">
        <v>0.22375690607734799</v>
      </c>
      <c r="L344" s="6">
        <v>0.22375690607734799</v>
      </c>
      <c r="M344" s="6">
        <v>0.16850828729281761</v>
      </c>
    </row>
    <row r="345" spans="2:13" x14ac:dyDescent="0.35">
      <c r="B345" s="5" t="s">
        <v>79</v>
      </c>
      <c r="C345" s="5" t="s">
        <v>489</v>
      </c>
      <c r="D345" s="5" t="s">
        <v>91</v>
      </c>
      <c r="E345" s="5" t="s">
        <v>81</v>
      </c>
      <c r="F345" s="5" t="s">
        <v>495</v>
      </c>
      <c r="G345" s="6">
        <v>0</v>
      </c>
      <c r="H345" s="6">
        <v>0</v>
      </c>
      <c r="I345" s="6">
        <v>0</v>
      </c>
      <c r="J345" s="6">
        <v>0.36059379217273962</v>
      </c>
      <c r="K345" s="6">
        <v>0.23252361673414312</v>
      </c>
      <c r="L345" s="6">
        <v>0.23252361673414312</v>
      </c>
      <c r="M345" s="6">
        <v>0.17435897435897438</v>
      </c>
    </row>
    <row r="346" spans="2:13" x14ac:dyDescent="0.35">
      <c r="B346" s="5" t="s">
        <v>79</v>
      </c>
      <c r="C346" s="5" t="s">
        <v>489</v>
      </c>
      <c r="D346" s="5" t="s">
        <v>93</v>
      </c>
      <c r="E346" s="5" t="s">
        <v>81</v>
      </c>
      <c r="F346" s="5" t="s">
        <v>496</v>
      </c>
      <c r="G346" s="6">
        <v>0</v>
      </c>
      <c r="H346" s="6">
        <v>0</v>
      </c>
      <c r="I346" s="6">
        <v>0</v>
      </c>
      <c r="J346" s="6">
        <v>0.38813962713209038</v>
      </c>
      <c r="K346" s="6">
        <v>0.22253074176913923</v>
      </c>
      <c r="L346" s="6">
        <v>0.22253074176913923</v>
      </c>
      <c r="M346" s="6">
        <v>0.16679888932963108</v>
      </c>
    </row>
    <row r="347" spans="2:13" x14ac:dyDescent="0.35">
      <c r="B347" s="5" t="s">
        <v>79</v>
      </c>
      <c r="C347" s="5" t="s">
        <v>489</v>
      </c>
      <c r="D347" s="5" t="s">
        <v>95</v>
      </c>
      <c r="E347" s="5" t="s">
        <v>81</v>
      </c>
      <c r="F347" s="5" t="s">
        <v>497</v>
      </c>
      <c r="G347" s="6">
        <v>0</v>
      </c>
      <c r="H347" s="6">
        <v>0</v>
      </c>
      <c r="I347" s="6">
        <v>0</v>
      </c>
      <c r="J347" s="6">
        <v>0.3632488220776306</v>
      </c>
      <c r="K347" s="6">
        <v>0.23154588288086153</v>
      </c>
      <c r="L347" s="6">
        <v>0.23154588288086153</v>
      </c>
      <c r="M347" s="6">
        <v>0.17365941216064615</v>
      </c>
    </row>
    <row r="348" spans="2:13" x14ac:dyDescent="0.35">
      <c r="B348" s="5" t="s">
        <v>79</v>
      </c>
      <c r="C348" s="5" t="s">
        <v>489</v>
      </c>
      <c r="D348" s="5" t="s">
        <v>97</v>
      </c>
      <c r="E348" s="5" t="s">
        <v>81</v>
      </c>
      <c r="F348" s="5" t="s">
        <v>498</v>
      </c>
      <c r="G348" s="6">
        <v>0</v>
      </c>
      <c r="H348" s="6">
        <v>0</v>
      </c>
      <c r="I348" s="6">
        <v>0</v>
      </c>
      <c r="J348" s="6">
        <v>0.37693493265429207</v>
      </c>
      <c r="K348" s="6">
        <v>0.22656302352073981</v>
      </c>
      <c r="L348" s="6">
        <v>0.22656302352073981</v>
      </c>
      <c r="M348" s="6">
        <v>0.16993902030422839</v>
      </c>
    </row>
    <row r="349" spans="2:13" x14ac:dyDescent="0.35">
      <c r="B349" s="5" t="s">
        <v>79</v>
      </c>
      <c r="C349" s="5" t="s">
        <v>489</v>
      </c>
      <c r="D349" s="5" t="s">
        <v>99</v>
      </c>
      <c r="E349" s="5" t="s">
        <v>81</v>
      </c>
      <c r="F349" s="5" t="s">
        <v>499</v>
      </c>
      <c r="G349" s="6">
        <v>0</v>
      </c>
      <c r="H349" s="6">
        <v>0</v>
      </c>
      <c r="I349" s="6">
        <v>0</v>
      </c>
      <c r="J349" s="6">
        <v>0.40326213310084286</v>
      </c>
      <c r="K349" s="6">
        <v>0.21701540249927351</v>
      </c>
      <c r="L349" s="6">
        <v>0.21701540249927351</v>
      </c>
      <c r="M349" s="6">
        <v>0.16270706190061032</v>
      </c>
    </row>
    <row r="350" spans="2:13" x14ac:dyDescent="0.35">
      <c r="B350" s="5" t="s">
        <v>79</v>
      </c>
      <c r="C350" s="5" t="s">
        <v>489</v>
      </c>
      <c r="D350" s="5" t="s">
        <v>101</v>
      </c>
      <c r="E350" s="5" t="s">
        <v>81</v>
      </c>
      <c r="F350" s="5" t="s">
        <v>500</v>
      </c>
      <c r="G350" s="6">
        <v>0</v>
      </c>
      <c r="H350" s="6">
        <v>0</v>
      </c>
      <c r="I350" s="6">
        <v>0</v>
      </c>
      <c r="J350" s="6">
        <v>0.39348710990502034</v>
      </c>
      <c r="K350" s="6">
        <v>0.2204884667571235</v>
      </c>
      <c r="L350" s="6">
        <v>0.2204884667571235</v>
      </c>
      <c r="M350" s="6">
        <v>0.1655359565807327</v>
      </c>
    </row>
    <row r="351" spans="2:13" x14ac:dyDescent="0.35">
      <c r="B351" s="5" t="s">
        <v>79</v>
      </c>
      <c r="C351" s="5" t="s">
        <v>489</v>
      </c>
      <c r="D351" s="5" t="s">
        <v>103</v>
      </c>
      <c r="E351" s="5" t="s">
        <v>81</v>
      </c>
      <c r="F351" s="5" t="s">
        <v>501</v>
      </c>
      <c r="G351" s="6">
        <v>0</v>
      </c>
      <c r="H351" s="6">
        <v>0</v>
      </c>
      <c r="I351" s="6">
        <v>0</v>
      </c>
      <c r="J351" s="6">
        <v>0.44306078977552027</v>
      </c>
      <c r="K351" s="6">
        <v>0.20252334917253811</v>
      </c>
      <c r="L351" s="6">
        <v>0.20252334917253811</v>
      </c>
      <c r="M351" s="6">
        <v>0.15189251187940359</v>
      </c>
    </row>
    <row r="352" spans="2:13" x14ac:dyDescent="0.35">
      <c r="B352" s="5" t="s">
        <v>79</v>
      </c>
      <c r="C352" s="5" t="s">
        <v>489</v>
      </c>
      <c r="D352" s="5" t="s">
        <v>105</v>
      </c>
      <c r="E352" s="5" t="s">
        <v>81</v>
      </c>
      <c r="F352" s="5" t="s">
        <v>502</v>
      </c>
      <c r="G352" s="6">
        <v>0</v>
      </c>
      <c r="H352" s="6">
        <v>0</v>
      </c>
      <c r="I352" s="6">
        <v>0</v>
      </c>
      <c r="J352" s="6">
        <v>0.36403855269394858</v>
      </c>
      <c r="K352" s="6">
        <v>0.23131616369094643</v>
      </c>
      <c r="L352" s="6">
        <v>0.23131616369094643</v>
      </c>
      <c r="M352" s="6">
        <v>0.17332911992415864</v>
      </c>
    </row>
    <row r="353" spans="2:13" x14ac:dyDescent="0.35">
      <c r="B353" s="5" t="s">
        <v>79</v>
      </c>
      <c r="C353" s="5" t="s">
        <v>489</v>
      </c>
      <c r="D353" s="5" t="s">
        <v>107</v>
      </c>
      <c r="E353" s="5" t="s">
        <v>81</v>
      </c>
      <c r="F353" s="5" t="s">
        <v>503</v>
      </c>
      <c r="G353" s="6">
        <v>0</v>
      </c>
      <c r="H353" s="6">
        <v>0</v>
      </c>
      <c r="I353" s="6">
        <v>0</v>
      </c>
      <c r="J353" s="6">
        <v>0.39994959677419362</v>
      </c>
      <c r="K353" s="6">
        <v>0.21824596774193553</v>
      </c>
      <c r="L353" s="6">
        <v>0.21824596774193553</v>
      </c>
      <c r="M353" s="6">
        <v>0.1635584677419355</v>
      </c>
    </row>
    <row r="354" spans="2:13" x14ac:dyDescent="0.35">
      <c r="B354" s="5" t="s">
        <v>79</v>
      </c>
      <c r="C354" s="5" t="s">
        <v>489</v>
      </c>
      <c r="D354" s="5" t="s">
        <v>109</v>
      </c>
      <c r="E354" s="5" t="s">
        <v>81</v>
      </c>
      <c r="F354" s="5" t="s">
        <v>504</v>
      </c>
      <c r="G354" s="6">
        <v>0</v>
      </c>
      <c r="H354" s="6">
        <v>0</v>
      </c>
      <c r="I354" s="6">
        <v>0</v>
      </c>
      <c r="J354" s="6">
        <v>0.40407138873396553</v>
      </c>
      <c r="K354" s="6">
        <v>0.21667596207473513</v>
      </c>
      <c r="L354" s="6">
        <v>0.21667596207473513</v>
      </c>
      <c r="M354" s="6">
        <v>0.16257668711656445</v>
      </c>
    </row>
    <row r="355" spans="2:13" x14ac:dyDescent="0.35">
      <c r="B355" s="5" t="s">
        <v>79</v>
      </c>
      <c r="C355" s="5" t="s">
        <v>489</v>
      </c>
      <c r="D355" s="5" t="s">
        <v>111</v>
      </c>
      <c r="E355" s="5" t="s">
        <v>81</v>
      </c>
      <c r="F355" s="5" t="s">
        <v>505</v>
      </c>
      <c r="G355" s="6">
        <v>0</v>
      </c>
      <c r="H355" s="6">
        <v>0</v>
      </c>
      <c r="I355" s="6">
        <v>0</v>
      </c>
      <c r="J355" s="6">
        <v>0.38375973303670752</v>
      </c>
      <c r="K355" s="6">
        <v>0.22358175750834264</v>
      </c>
      <c r="L355" s="6">
        <v>0.22358175750834264</v>
      </c>
      <c r="M355" s="6">
        <v>0.1690767519466074</v>
      </c>
    </row>
    <row r="356" spans="2:13" x14ac:dyDescent="0.35">
      <c r="B356" s="5" t="s">
        <v>79</v>
      </c>
      <c r="C356" s="5" t="s">
        <v>506</v>
      </c>
      <c r="D356" s="5" t="s">
        <v>72</v>
      </c>
      <c r="E356" s="5" t="s">
        <v>81</v>
      </c>
      <c r="F356" s="5" t="s">
        <v>507</v>
      </c>
      <c r="G356" s="6">
        <v>0</v>
      </c>
      <c r="H356" s="6">
        <v>0</v>
      </c>
      <c r="I356" s="6">
        <v>0</v>
      </c>
      <c r="J356" s="6">
        <v>0.56117021276595747</v>
      </c>
      <c r="K356" s="6">
        <v>0.15957446808510636</v>
      </c>
      <c r="L356" s="6">
        <v>0.15957446808510636</v>
      </c>
      <c r="M356" s="6">
        <v>0.11968085106382978</v>
      </c>
    </row>
    <row r="357" spans="2:13" x14ac:dyDescent="0.35">
      <c r="B357" s="5" t="s">
        <v>79</v>
      </c>
      <c r="C357" s="5" t="s">
        <v>506</v>
      </c>
      <c r="D357" s="5" t="s">
        <v>83</v>
      </c>
      <c r="E357" s="5" t="s">
        <v>81</v>
      </c>
      <c r="F357" s="5" t="s">
        <v>508</v>
      </c>
      <c r="G357" s="6">
        <v>0</v>
      </c>
      <c r="H357" s="6">
        <v>0</v>
      </c>
      <c r="I357" s="6">
        <v>0</v>
      </c>
      <c r="J357" s="6">
        <v>0.4535274356103024</v>
      </c>
      <c r="K357" s="6">
        <v>0.19876819708846583</v>
      </c>
      <c r="L357" s="6">
        <v>0.19876819708846583</v>
      </c>
      <c r="M357" s="6">
        <v>0.14893617021276595</v>
      </c>
    </row>
    <row r="358" spans="2:13" x14ac:dyDescent="0.35">
      <c r="B358" s="5" t="s">
        <v>79</v>
      </c>
      <c r="C358" s="5" t="s">
        <v>506</v>
      </c>
      <c r="D358" s="5" t="s">
        <v>85</v>
      </c>
      <c r="E358" s="5" t="s">
        <v>81</v>
      </c>
      <c r="F358" s="5" t="s">
        <v>509</v>
      </c>
      <c r="G358" s="6">
        <v>0</v>
      </c>
      <c r="H358" s="6">
        <v>0</v>
      </c>
      <c r="I358" s="6">
        <v>0</v>
      </c>
      <c r="J358" s="6">
        <v>0.25979827089337171</v>
      </c>
      <c r="K358" s="6">
        <v>0.269164265129683</v>
      </c>
      <c r="L358" s="6">
        <v>0.269164265129683</v>
      </c>
      <c r="M358" s="6">
        <v>0.20187319884726224</v>
      </c>
    </row>
    <row r="359" spans="2:13" x14ac:dyDescent="0.35">
      <c r="B359" s="5" t="s">
        <v>79</v>
      </c>
      <c r="C359" s="5" t="s">
        <v>506</v>
      </c>
      <c r="D359" s="5" t="s">
        <v>87</v>
      </c>
      <c r="E359" s="5" t="s">
        <v>81</v>
      </c>
      <c r="F359" s="5" t="s">
        <v>510</v>
      </c>
      <c r="G359" s="6">
        <v>0</v>
      </c>
      <c r="H359" s="6">
        <v>0</v>
      </c>
      <c r="I359" s="6">
        <v>0</v>
      </c>
      <c r="J359" s="6">
        <v>0.4574992747316507</v>
      </c>
      <c r="K359" s="6">
        <v>0.19727299100667248</v>
      </c>
      <c r="L359" s="6">
        <v>0.19727299100667248</v>
      </c>
      <c r="M359" s="6">
        <v>0.14795474325500435</v>
      </c>
    </row>
    <row r="360" spans="2:13" x14ac:dyDescent="0.35">
      <c r="B360" s="5" t="s">
        <v>79</v>
      </c>
      <c r="C360" s="5" t="s">
        <v>506</v>
      </c>
      <c r="D360" s="5" t="s">
        <v>89</v>
      </c>
      <c r="E360" s="5" t="s">
        <v>81</v>
      </c>
      <c r="F360" s="5" t="s">
        <v>511</v>
      </c>
      <c r="G360" s="6">
        <v>0</v>
      </c>
      <c r="H360" s="6">
        <v>0</v>
      </c>
      <c r="I360" s="6">
        <v>0</v>
      </c>
      <c r="J360" s="6">
        <v>0.46209386281588449</v>
      </c>
      <c r="K360" s="6">
        <v>0.19494584837545126</v>
      </c>
      <c r="L360" s="6">
        <v>0.19494584837545126</v>
      </c>
      <c r="M360" s="6">
        <v>0.14801444043321299</v>
      </c>
    </row>
    <row r="361" spans="2:13" x14ac:dyDescent="0.35">
      <c r="B361" s="5" t="s">
        <v>79</v>
      </c>
      <c r="C361" s="5" t="s">
        <v>506</v>
      </c>
      <c r="D361" s="5" t="s">
        <v>91</v>
      </c>
      <c r="E361" s="5" t="s">
        <v>81</v>
      </c>
      <c r="F361" s="5" t="s">
        <v>512</v>
      </c>
      <c r="G361" s="6">
        <v>0</v>
      </c>
      <c r="H361" s="6">
        <v>0</v>
      </c>
      <c r="I361" s="6">
        <v>0</v>
      </c>
      <c r="J361" s="6">
        <v>0.42989300941195413</v>
      </c>
      <c r="K361" s="6">
        <v>0.20730431984554742</v>
      </c>
      <c r="L361" s="6">
        <v>0.20730431984554742</v>
      </c>
      <c r="M361" s="6">
        <v>0.15549835089695119</v>
      </c>
    </row>
    <row r="362" spans="2:13" x14ac:dyDescent="0.35">
      <c r="B362" s="5" t="s">
        <v>79</v>
      </c>
      <c r="C362" s="5" t="s">
        <v>506</v>
      </c>
      <c r="D362" s="5" t="s">
        <v>93</v>
      </c>
      <c r="E362" s="5" t="s">
        <v>81</v>
      </c>
      <c r="F362" s="5" t="s">
        <v>513</v>
      </c>
      <c r="G362" s="6">
        <v>0</v>
      </c>
      <c r="H362" s="6">
        <v>0</v>
      </c>
      <c r="I362" s="6">
        <v>0</v>
      </c>
      <c r="J362" s="6">
        <v>0.45405921680993316</v>
      </c>
      <c r="K362" s="6">
        <v>0.19847182425978988</v>
      </c>
      <c r="L362" s="6">
        <v>0.19847182425978988</v>
      </c>
      <c r="M362" s="6">
        <v>0.14899713467048711</v>
      </c>
    </row>
    <row r="363" spans="2:13" x14ac:dyDescent="0.35">
      <c r="B363" s="5" t="s">
        <v>79</v>
      </c>
      <c r="C363" s="5" t="s">
        <v>506</v>
      </c>
      <c r="D363" s="5" t="s">
        <v>95</v>
      </c>
      <c r="E363" s="5" t="s">
        <v>81</v>
      </c>
      <c r="F363" s="5" t="s">
        <v>514</v>
      </c>
      <c r="G363" s="6">
        <v>0</v>
      </c>
      <c r="H363" s="6">
        <v>0</v>
      </c>
      <c r="I363" s="6">
        <v>0</v>
      </c>
      <c r="J363" s="6">
        <v>0.42718336591031419</v>
      </c>
      <c r="K363" s="6">
        <v>0.2082943825953939</v>
      </c>
      <c r="L363" s="6">
        <v>0.2082943825953939</v>
      </c>
      <c r="M363" s="6">
        <v>0.15622786889889803</v>
      </c>
    </row>
    <row r="364" spans="2:13" x14ac:dyDescent="0.35">
      <c r="B364" s="5" t="s">
        <v>79</v>
      </c>
      <c r="C364" s="5" t="s">
        <v>506</v>
      </c>
      <c r="D364" s="5" t="s">
        <v>97</v>
      </c>
      <c r="E364" s="5" t="s">
        <v>81</v>
      </c>
      <c r="F364" s="5" t="s">
        <v>515</v>
      </c>
      <c r="G364" s="6">
        <v>0</v>
      </c>
      <c r="H364" s="6">
        <v>0</v>
      </c>
      <c r="I364" s="6">
        <v>0</v>
      </c>
      <c r="J364" s="6">
        <v>0.4581984481784081</v>
      </c>
      <c r="K364" s="6">
        <v>0.19700940342222906</v>
      </c>
      <c r="L364" s="6">
        <v>0.19700940342222906</v>
      </c>
      <c r="M364" s="6">
        <v>0.14778274497713376</v>
      </c>
    </row>
    <row r="365" spans="2:13" x14ac:dyDescent="0.35">
      <c r="B365" s="5" t="s">
        <v>79</v>
      </c>
      <c r="C365" s="5" t="s">
        <v>506</v>
      </c>
      <c r="D365" s="5" t="s">
        <v>99</v>
      </c>
      <c r="E365" s="5" t="s">
        <v>81</v>
      </c>
      <c r="F365" s="5" t="s">
        <v>516</v>
      </c>
      <c r="G365" s="6">
        <v>0</v>
      </c>
      <c r="H365" s="6">
        <v>0</v>
      </c>
      <c r="I365" s="6">
        <v>0</v>
      </c>
      <c r="J365" s="6">
        <v>0.35753045233167557</v>
      </c>
      <c r="K365" s="6">
        <v>0.23362060976739879</v>
      </c>
      <c r="L365" s="6">
        <v>0.23362060976739879</v>
      </c>
      <c r="M365" s="6">
        <v>0.17522832813352693</v>
      </c>
    </row>
    <row r="366" spans="2:13" x14ac:dyDescent="0.35">
      <c r="B366" s="5" t="s">
        <v>79</v>
      </c>
      <c r="C366" s="5" t="s">
        <v>506</v>
      </c>
      <c r="D366" s="5" t="s">
        <v>101</v>
      </c>
      <c r="E366" s="5" t="s">
        <v>81</v>
      </c>
      <c r="F366" s="5" t="s">
        <v>517</v>
      </c>
      <c r="G366" s="6">
        <v>0</v>
      </c>
      <c r="H366" s="6">
        <v>0</v>
      </c>
      <c r="I366" s="6">
        <v>0</v>
      </c>
      <c r="J366" s="6">
        <v>0.44838709677419353</v>
      </c>
      <c r="K366" s="6">
        <v>0.20058651026392962</v>
      </c>
      <c r="L366" s="6">
        <v>0.20058651026392962</v>
      </c>
      <c r="M366" s="6">
        <v>0.15043988269794722</v>
      </c>
    </row>
    <row r="367" spans="2:13" x14ac:dyDescent="0.35">
      <c r="B367" s="5" t="s">
        <v>79</v>
      </c>
      <c r="C367" s="5" t="s">
        <v>506</v>
      </c>
      <c r="D367" s="5" t="s">
        <v>103</v>
      </c>
      <c r="E367" s="5" t="s">
        <v>81</v>
      </c>
      <c r="F367" s="5" t="s">
        <v>518</v>
      </c>
      <c r="G367" s="6">
        <v>0</v>
      </c>
      <c r="H367" s="6">
        <v>0</v>
      </c>
      <c r="I367" s="6">
        <v>0</v>
      </c>
      <c r="J367" s="6">
        <v>0.41751944330740892</v>
      </c>
      <c r="K367" s="6">
        <v>0.21178878428162098</v>
      </c>
      <c r="L367" s="6">
        <v>0.21178878428162098</v>
      </c>
      <c r="M367" s="6">
        <v>0.15890298812934917</v>
      </c>
    </row>
    <row r="368" spans="2:13" x14ac:dyDescent="0.35">
      <c r="B368" s="5" t="s">
        <v>79</v>
      </c>
      <c r="C368" s="5" t="s">
        <v>506</v>
      </c>
      <c r="D368" s="5" t="s">
        <v>105</v>
      </c>
      <c r="E368" s="5" t="s">
        <v>81</v>
      </c>
      <c r="F368" s="5" t="s">
        <v>519</v>
      </c>
      <c r="G368" s="6">
        <v>0</v>
      </c>
      <c r="H368" s="6">
        <v>0</v>
      </c>
      <c r="I368" s="6">
        <v>0</v>
      </c>
      <c r="J368" s="6">
        <v>0.43179206082574495</v>
      </c>
      <c r="K368" s="6">
        <v>0.2066130315621961</v>
      </c>
      <c r="L368" s="6">
        <v>0.2066130315621961</v>
      </c>
      <c r="M368" s="6">
        <v>0.15498187604986299</v>
      </c>
    </row>
    <row r="369" spans="2:13" x14ac:dyDescent="0.35">
      <c r="B369" s="5" t="s">
        <v>79</v>
      </c>
      <c r="C369" s="5" t="s">
        <v>506</v>
      </c>
      <c r="D369" s="5" t="s">
        <v>107</v>
      </c>
      <c r="E369" s="5" t="s">
        <v>81</v>
      </c>
      <c r="F369" s="5" t="s">
        <v>520</v>
      </c>
      <c r="G369" s="6">
        <v>0</v>
      </c>
      <c r="H369" s="6">
        <v>0</v>
      </c>
      <c r="I369" s="6">
        <v>0</v>
      </c>
      <c r="J369" s="6">
        <v>0.36416799574694314</v>
      </c>
      <c r="K369" s="6">
        <v>0.23125996810207336</v>
      </c>
      <c r="L369" s="6">
        <v>0.23125996810207336</v>
      </c>
      <c r="M369" s="6">
        <v>0.17331206804891017</v>
      </c>
    </row>
    <row r="370" spans="2:13" x14ac:dyDescent="0.35">
      <c r="B370" s="5" t="s">
        <v>79</v>
      </c>
      <c r="C370" s="5" t="s">
        <v>506</v>
      </c>
      <c r="D370" s="5" t="s">
        <v>109</v>
      </c>
      <c r="E370" s="5" t="s">
        <v>81</v>
      </c>
      <c r="F370" s="5" t="s">
        <v>521</v>
      </c>
      <c r="G370" s="6">
        <v>0</v>
      </c>
      <c r="H370" s="6">
        <v>0</v>
      </c>
      <c r="I370" s="6">
        <v>0</v>
      </c>
      <c r="J370" s="6">
        <v>0.35579668760708172</v>
      </c>
      <c r="K370" s="6">
        <v>0.23415191319246145</v>
      </c>
      <c r="L370" s="6">
        <v>0.23415191319246145</v>
      </c>
      <c r="M370" s="6">
        <v>0.17589948600799543</v>
      </c>
    </row>
    <row r="371" spans="2:13" x14ac:dyDescent="0.35">
      <c r="B371" s="5" t="s">
        <v>79</v>
      </c>
      <c r="C371" s="5" t="s">
        <v>506</v>
      </c>
      <c r="D371" s="5" t="s">
        <v>111</v>
      </c>
      <c r="E371" s="5" t="s">
        <v>81</v>
      </c>
      <c r="F371" s="5" t="s">
        <v>522</v>
      </c>
      <c r="G371" s="6">
        <v>0</v>
      </c>
      <c r="H371" s="6">
        <v>0</v>
      </c>
      <c r="I371" s="6">
        <v>0</v>
      </c>
      <c r="J371" s="6">
        <v>0.37699530516431923</v>
      </c>
      <c r="K371" s="6">
        <v>0.22629107981220659</v>
      </c>
      <c r="L371" s="6">
        <v>0.22629107981220659</v>
      </c>
      <c r="M371" s="6">
        <v>0.1704225352112676</v>
      </c>
    </row>
    <row r="372" spans="2:13" x14ac:dyDescent="0.35">
      <c r="B372" s="5" t="s">
        <v>79</v>
      </c>
      <c r="C372" s="5" t="s">
        <v>523</v>
      </c>
      <c r="D372" s="5" t="s">
        <v>72</v>
      </c>
      <c r="E372" s="5" t="s">
        <v>81</v>
      </c>
      <c r="F372" s="5" t="s">
        <v>524</v>
      </c>
      <c r="G372" s="6">
        <v>0</v>
      </c>
      <c r="H372" s="6">
        <v>0</v>
      </c>
      <c r="I372" s="6">
        <v>0</v>
      </c>
      <c r="J372" s="6">
        <v>0.56117021276595747</v>
      </c>
      <c r="K372" s="6">
        <v>0.15957446808510636</v>
      </c>
      <c r="L372" s="6">
        <v>0.15957446808510636</v>
      </c>
      <c r="M372" s="6">
        <v>0.11968085106382978</v>
      </c>
    </row>
    <row r="373" spans="2:13" x14ac:dyDescent="0.35">
      <c r="B373" s="5" t="s">
        <v>79</v>
      </c>
      <c r="C373" s="5" t="s">
        <v>523</v>
      </c>
      <c r="D373" s="5" t="s">
        <v>83</v>
      </c>
      <c r="E373" s="5" t="s">
        <v>81</v>
      </c>
      <c r="F373" s="5" t="s">
        <v>525</v>
      </c>
      <c r="G373" s="6">
        <v>0</v>
      </c>
      <c r="H373" s="6">
        <v>0</v>
      </c>
      <c r="I373" s="6">
        <v>0</v>
      </c>
      <c r="J373" s="6">
        <v>0.4535274356103024</v>
      </c>
      <c r="K373" s="6">
        <v>0.19876819708846583</v>
      </c>
      <c r="L373" s="6">
        <v>0.19876819708846583</v>
      </c>
      <c r="M373" s="6">
        <v>0.14893617021276595</v>
      </c>
    </row>
    <row r="374" spans="2:13" x14ac:dyDescent="0.35">
      <c r="B374" s="5" t="s">
        <v>79</v>
      </c>
      <c r="C374" s="5" t="s">
        <v>523</v>
      </c>
      <c r="D374" s="5" t="s">
        <v>85</v>
      </c>
      <c r="E374" s="5" t="s">
        <v>81</v>
      </c>
      <c r="F374" s="5" t="s">
        <v>526</v>
      </c>
      <c r="G374" s="6">
        <v>0</v>
      </c>
      <c r="H374" s="6">
        <v>0</v>
      </c>
      <c r="I374" s="6">
        <v>0</v>
      </c>
      <c r="J374" s="6">
        <v>0.25979827089337171</v>
      </c>
      <c r="K374" s="6">
        <v>0.269164265129683</v>
      </c>
      <c r="L374" s="6">
        <v>0.269164265129683</v>
      </c>
      <c r="M374" s="6">
        <v>0.20187319884726224</v>
      </c>
    </row>
    <row r="375" spans="2:13" x14ac:dyDescent="0.35">
      <c r="B375" s="5" t="s">
        <v>79</v>
      </c>
      <c r="C375" s="5" t="s">
        <v>523</v>
      </c>
      <c r="D375" s="5" t="s">
        <v>87</v>
      </c>
      <c r="E375" s="5" t="s">
        <v>81</v>
      </c>
      <c r="F375" s="5" t="s">
        <v>527</v>
      </c>
      <c r="G375" s="6">
        <v>0</v>
      </c>
      <c r="H375" s="6">
        <v>0</v>
      </c>
      <c r="I375" s="6">
        <v>0</v>
      </c>
      <c r="J375" s="6">
        <v>0.4574992747316507</v>
      </c>
      <c r="K375" s="6">
        <v>0.19727299100667248</v>
      </c>
      <c r="L375" s="6">
        <v>0.19727299100667248</v>
      </c>
      <c r="M375" s="6">
        <v>0.14795474325500435</v>
      </c>
    </row>
    <row r="376" spans="2:13" x14ac:dyDescent="0.35">
      <c r="B376" s="5" t="s">
        <v>79</v>
      </c>
      <c r="C376" s="5" t="s">
        <v>523</v>
      </c>
      <c r="D376" s="5" t="s">
        <v>89</v>
      </c>
      <c r="E376" s="5" t="s">
        <v>81</v>
      </c>
      <c r="F376" s="5" t="s">
        <v>528</v>
      </c>
      <c r="G376" s="6">
        <v>0</v>
      </c>
      <c r="H376" s="6">
        <v>0</v>
      </c>
      <c r="I376" s="6">
        <v>0</v>
      </c>
      <c r="J376" s="6">
        <v>0.46209386281588449</v>
      </c>
      <c r="K376" s="6">
        <v>0.19494584837545126</v>
      </c>
      <c r="L376" s="6">
        <v>0.19494584837545126</v>
      </c>
      <c r="M376" s="6">
        <v>0.14801444043321299</v>
      </c>
    </row>
    <row r="377" spans="2:13" x14ac:dyDescent="0.35">
      <c r="B377" s="5" t="s">
        <v>79</v>
      </c>
      <c r="C377" s="5" t="s">
        <v>523</v>
      </c>
      <c r="D377" s="5" t="s">
        <v>91</v>
      </c>
      <c r="E377" s="5" t="s">
        <v>81</v>
      </c>
      <c r="F377" s="5" t="s">
        <v>529</v>
      </c>
      <c r="G377" s="6">
        <v>0</v>
      </c>
      <c r="H377" s="6">
        <v>0</v>
      </c>
      <c r="I377" s="6">
        <v>0</v>
      </c>
      <c r="J377" s="6">
        <v>0.42989300941195413</v>
      </c>
      <c r="K377" s="6">
        <v>0.20730431984554742</v>
      </c>
      <c r="L377" s="6">
        <v>0.20730431984554742</v>
      </c>
      <c r="M377" s="6">
        <v>0.15549835089695119</v>
      </c>
    </row>
    <row r="378" spans="2:13" x14ac:dyDescent="0.35">
      <c r="B378" s="5" t="s">
        <v>79</v>
      </c>
      <c r="C378" s="5" t="s">
        <v>523</v>
      </c>
      <c r="D378" s="5" t="s">
        <v>93</v>
      </c>
      <c r="E378" s="5" t="s">
        <v>81</v>
      </c>
      <c r="F378" s="5" t="s">
        <v>530</v>
      </c>
      <c r="G378" s="6">
        <v>0</v>
      </c>
      <c r="H378" s="6">
        <v>0</v>
      </c>
      <c r="I378" s="6">
        <v>0</v>
      </c>
      <c r="J378" s="6">
        <v>0.45405921680993316</v>
      </c>
      <c r="K378" s="6">
        <v>0.19847182425978988</v>
      </c>
      <c r="L378" s="6">
        <v>0.19847182425978988</v>
      </c>
      <c r="M378" s="6">
        <v>0.14899713467048711</v>
      </c>
    </row>
    <row r="379" spans="2:13" x14ac:dyDescent="0.35">
      <c r="B379" s="5" t="s">
        <v>79</v>
      </c>
      <c r="C379" s="5" t="s">
        <v>523</v>
      </c>
      <c r="D379" s="5" t="s">
        <v>95</v>
      </c>
      <c r="E379" s="5" t="s">
        <v>81</v>
      </c>
      <c r="F379" s="5" t="s">
        <v>531</v>
      </c>
      <c r="G379" s="6">
        <v>0</v>
      </c>
      <c r="H379" s="6">
        <v>0</v>
      </c>
      <c r="I379" s="6">
        <v>0</v>
      </c>
      <c r="J379" s="6">
        <v>0.42718336591031419</v>
      </c>
      <c r="K379" s="6">
        <v>0.2082943825953939</v>
      </c>
      <c r="L379" s="6">
        <v>0.2082943825953939</v>
      </c>
      <c r="M379" s="6">
        <v>0.15622786889889803</v>
      </c>
    </row>
    <row r="380" spans="2:13" x14ac:dyDescent="0.35">
      <c r="B380" s="5" t="s">
        <v>79</v>
      </c>
      <c r="C380" s="5" t="s">
        <v>523</v>
      </c>
      <c r="D380" s="5" t="s">
        <v>97</v>
      </c>
      <c r="E380" s="5" t="s">
        <v>81</v>
      </c>
      <c r="F380" s="5" t="s">
        <v>532</v>
      </c>
      <c r="G380" s="6">
        <v>0</v>
      </c>
      <c r="H380" s="6">
        <v>0</v>
      </c>
      <c r="I380" s="6">
        <v>0</v>
      </c>
      <c r="J380" s="6">
        <v>0.4581984481784081</v>
      </c>
      <c r="K380" s="6">
        <v>0.19700940342222906</v>
      </c>
      <c r="L380" s="6">
        <v>0.19700940342222906</v>
      </c>
      <c r="M380" s="6">
        <v>0.14778274497713376</v>
      </c>
    </row>
    <row r="381" spans="2:13" x14ac:dyDescent="0.35">
      <c r="B381" s="5" t="s">
        <v>79</v>
      </c>
      <c r="C381" s="5" t="s">
        <v>523</v>
      </c>
      <c r="D381" s="5" t="s">
        <v>99</v>
      </c>
      <c r="E381" s="5" t="s">
        <v>81</v>
      </c>
      <c r="F381" s="5" t="s">
        <v>533</v>
      </c>
      <c r="G381" s="6">
        <v>0</v>
      </c>
      <c r="H381" s="6">
        <v>0</v>
      </c>
      <c r="I381" s="6">
        <v>0</v>
      </c>
      <c r="J381" s="6">
        <v>0.35753045233167557</v>
      </c>
      <c r="K381" s="6">
        <v>0.23362060976739879</v>
      </c>
      <c r="L381" s="6">
        <v>0.23362060976739879</v>
      </c>
      <c r="M381" s="6">
        <v>0.17522832813352693</v>
      </c>
    </row>
    <row r="382" spans="2:13" x14ac:dyDescent="0.35">
      <c r="B382" s="5" t="s">
        <v>79</v>
      </c>
      <c r="C382" s="5" t="s">
        <v>523</v>
      </c>
      <c r="D382" s="5" t="s">
        <v>101</v>
      </c>
      <c r="E382" s="5" t="s">
        <v>81</v>
      </c>
      <c r="F382" s="5" t="s">
        <v>534</v>
      </c>
      <c r="G382" s="6">
        <v>0</v>
      </c>
      <c r="H382" s="6">
        <v>0</v>
      </c>
      <c r="I382" s="6">
        <v>0</v>
      </c>
      <c r="J382" s="6">
        <v>0.44838709677419353</v>
      </c>
      <c r="K382" s="6">
        <v>0.20058651026392962</v>
      </c>
      <c r="L382" s="6">
        <v>0.20058651026392962</v>
      </c>
      <c r="M382" s="6">
        <v>0.15043988269794722</v>
      </c>
    </row>
    <row r="383" spans="2:13" x14ac:dyDescent="0.35">
      <c r="B383" s="5" t="s">
        <v>79</v>
      </c>
      <c r="C383" s="5" t="s">
        <v>523</v>
      </c>
      <c r="D383" s="5" t="s">
        <v>103</v>
      </c>
      <c r="E383" s="5" t="s">
        <v>81</v>
      </c>
      <c r="F383" s="5" t="s">
        <v>535</v>
      </c>
      <c r="G383" s="6">
        <v>0</v>
      </c>
      <c r="H383" s="6">
        <v>0</v>
      </c>
      <c r="I383" s="6">
        <v>0</v>
      </c>
      <c r="J383" s="6">
        <v>0.41751944330740892</v>
      </c>
      <c r="K383" s="6">
        <v>0.21178878428162098</v>
      </c>
      <c r="L383" s="6">
        <v>0.21178878428162098</v>
      </c>
      <c r="M383" s="6">
        <v>0.15890298812934917</v>
      </c>
    </row>
    <row r="384" spans="2:13" x14ac:dyDescent="0.35">
      <c r="B384" s="5" t="s">
        <v>79</v>
      </c>
      <c r="C384" s="5" t="s">
        <v>523</v>
      </c>
      <c r="D384" s="5" t="s">
        <v>105</v>
      </c>
      <c r="E384" s="5" t="s">
        <v>81</v>
      </c>
      <c r="F384" s="5" t="s">
        <v>536</v>
      </c>
      <c r="G384" s="6">
        <v>0</v>
      </c>
      <c r="H384" s="6">
        <v>0</v>
      </c>
      <c r="I384" s="6">
        <v>0</v>
      </c>
      <c r="J384" s="6">
        <v>0.43179206082574495</v>
      </c>
      <c r="K384" s="6">
        <v>0.2066130315621961</v>
      </c>
      <c r="L384" s="6">
        <v>0.2066130315621961</v>
      </c>
      <c r="M384" s="6">
        <v>0.15498187604986299</v>
      </c>
    </row>
    <row r="385" spans="2:13" x14ac:dyDescent="0.35">
      <c r="B385" s="5" t="s">
        <v>79</v>
      </c>
      <c r="C385" s="5" t="s">
        <v>523</v>
      </c>
      <c r="D385" s="5" t="s">
        <v>107</v>
      </c>
      <c r="E385" s="5" t="s">
        <v>81</v>
      </c>
      <c r="F385" s="5" t="s">
        <v>537</v>
      </c>
      <c r="G385" s="6">
        <v>0</v>
      </c>
      <c r="H385" s="6">
        <v>0</v>
      </c>
      <c r="I385" s="6">
        <v>0</v>
      </c>
      <c r="J385" s="6">
        <v>0.36416799574694314</v>
      </c>
      <c r="K385" s="6">
        <v>0.23125996810207336</v>
      </c>
      <c r="L385" s="6">
        <v>0.23125996810207336</v>
      </c>
      <c r="M385" s="6">
        <v>0.17331206804891017</v>
      </c>
    </row>
    <row r="386" spans="2:13" x14ac:dyDescent="0.35">
      <c r="B386" s="5" t="s">
        <v>79</v>
      </c>
      <c r="C386" s="5" t="s">
        <v>523</v>
      </c>
      <c r="D386" s="5" t="s">
        <v>109</v>
      </c>
      <c r="E386" s="5" t="s">
        <v>81</v>
      </c>
      <c r="F386" s="5" t="s">
        <v>538</v>
      </c>
      <c r="G386" s="6">
        <v>0</v>
      </c>
      <c r="H386" s="6">
        <v>0</v>
      </c>
      <c r="I386" s="6">
        <v>0</v>
      </c>
      <c r="J386" s="6">
        <v>0.35579668760708172</v>
      </c>
      <c r="K386" s="6">
        <v>0.23415191319246145</v>
      </c>
      <c r="L386" s="6">
        <v>0.23415191319246145</v>
      </c>
      <c r="M386" s="6">
        <v>0.17589948600799543</v>
      </c>
    </row>
    <row r="387" spans="2:13" x14ac:dyDescent="0.35">
      <c r="B387" s="5" t="s">
        <v>79</v>
      </c>
      <c r="C387" s="5" t="s">
        <v>523</v>
      </c>
      <c r="D387" s="5" t="s">
        <v>111</v>
      </c>
      <c r="E387" s="5" t="s">
        <v>81</v>
      </c>
      <c r="F387" s="5" t="s">
        <v>539</v>
      </c>
      <c r="G387" s="6">
        <v>0</v>
      </c>
      <c r="H387" s="6">
        <v>0</v>
      </c>
      <c r="I387" s="6">
        <v>0</v>
      </c>
      <c r="J387" s="6">
        <v>0.37699530516431923</v>
      </c>
      <c r="K387" s="6">
        <v>0.22629107981220659</v>
      </c>
      <c r="L387" s="6">
        <v>0.22629107981220659</v>
      </c>
      <c r="M387" s="6">
        <v>0.1704225352112676</v>
      </c>
    </row>
    <row r="388" spans="2:13" x14ac:dyDescent="0.35">
      <c r="B388" s="5" t="s">
        <v>79</v>
      </c>
      <c r="C388" s="5" t="s">
        <v>540</v>
      </c>
      <c r="D388" s="5" t="s">
        <v>72</v>
      </c>
      <c r="E388" s="5" t="s">
        <v>81</v>
      </c>
      <c r="F388" s="5" t="s">
        <v>541</v>
      </c>
      <c r="G388" s="6">
        <v>0</v>
      </c>
      <c r="H388" s="6">
        <v>0</v>
      </c>
      <c r="I388" s="6">
        <v>0</v>
      </c>
      <c r="J388" s="6">
        <v>0.61363636363636365</v>
      </c>
      <c r="K388" s="6">
        <v>0.13636363636363638</v>
      </c>
      <c r="L388" s="6">
        <v>0.13636363636363638</v>
      </c>
      <c r="M388" s="6">
        <v>0.11363636363636365</v>
      </c>
    </row>
    <row r="389" spans="2:13" x14ac:dyDescent="0.35">
      <c r="B389" s="5" t="s">
        <v>79</v>
      </c>
      <c r="C389" s="5" t="s">
        <v>540</v>
      </c>
      <c r="D389" s="5" t="s">
        <v>83</v>
      </c>
      <c r="E389" s="5" t="s">
        <v>81</v>
      </c>
      <c r="F389" s="5" t="s">
        <v>542</v>
      </c>
      <c r="G389" s="6">
        <v>0</v>
      </c>
      <c r="H389" s="6">
        <v>0</v>
      </c>
      <c r="I389" s="6">
        <v>0</v>
      </c>
      <c r="J389" s="6">
        <v>0.44047619047619041</v>
      </c>
      <c r="K389" s="6">
        <v>0.20238095238095238</v>
      </c>
      <c r="L389" s="6">
        <v>0.20238095238095238</v>
      </c>
      <c r="M389" s="6">
        <v>0.15476190476190474</v>
      </c>
    </row>
    <row r="390" spans="2:13" x14ac:dyDescent="0.35">
      <c r="B390" s="5" t="s">
        <v>79</v>
      </c>
      <c r="C390" s="5" t="s">
        <v>540</v>
      </c>
      <c r="D390" s="5" t="s">
        <v>85</v>
      </c>
      <c r="E390" s="5" t="s">
        <v>81</v>
      </c>
      <c r="F390" s="5" t="s">
        <v>543</v>
      </c>
      <c r="G390" s="6">
        <v>0</v>
      </c>
      <c r="H390" s="6">
        <v>0</v>
      </c>
      <c r="I390" s="6">
        <v>0</v>
      </c>
      <c r="J390" s="6">
        <v>0.27714285714285714</v>
      </c>
      <c r="K390" s="6">
        <v>0.26285714285714284</v>
      </c>
      <c r="L390" s="6">
        <v>0.26285714285714284</v>
      </c>
      <c r="M390" s="6">
        <v>0.19714285714285715</v>
      </c>
    </row>
    <row r="391" spans="2:13" x14ac:dyDescent="0.35">
      <c r="B391" s="5" t="s">
        <v>79</v>
      </c>
      <c r="C391" s="5" t="s">
        <v>540</v>
      </c>
      <c r="D391" s="5" t="s">
        <v>87</v>
      </c>
      <c r="E391" s="5" t="s">
        <v>81</v>
      </c>
      <c r="F391" s="5" t="s">
        <v>544</v>
      </c>
      <c r="G391" s="6">
        <v>0</v>
      </c>
      <c r="H391" s="6">
        <v>0</v>
      </c>
      <c r="I391" s="6">
        <v>0</v>
      </c>
      <c r="J391" s="6">
        <v>0.39869281045751631</v>
      </c>
      <c r="K391" s="6">
        <v>0.2189542483660131</v>
      </c>
      <c r="L391" s="6">
        <v>0.2189542483660131</v>
      </c>
      <c r="M391" s="6">
        <v>0.16339869281045752</v>
      </c>
    </row>
    <row r="392" spans="2:13" x14ac:dyDescent="0.35">
      <c r="B392" s="5" t="s">
        <v>79</v>
      </c>
      <c r="C392" s="5" t="s">
        <v>540</v>
      </c>
      <c r="D392" s="5" t="s">
        <v>89</v>
      </c>
      <c r="E392" s="5" t="s">
        <v>81</v>
      </c>
      <c r="F392" s="5" t="s">
        <v>545</v>
      </c>
      <c r="G392" s="6">
        <v>0</v>
      </c>
      <c r="H392" s="6">
        <v>0</v>
      </c>
      <c r="I392" s="6">
        <v>0</v>
      </c>
      <c r="J392" s="6">
        <v>0.39999999999999997</v>
      </c>
      <c r="K392" s="6">
        <v>0.21666666666666667</v>
      </c>
      <c r="L392" s="6">
        <v>0.21666666666666667</v>
      </c>
      <c r="M392" s="6">
        <v>0.16666666666666666</v>
      </c>
    </row>
    <row r="393" spans="2:13" x14ac:dyDescent="0.35">
      <c r="B393" s="5" t="s">
        <v>79</v>
      </c>
      <c r="C393" s="5" t="s">
        <v>540</v>
      </c>
      <c r="D393" s="5" t="s">
        <v>91</v>
      </c>
      <c r="E393" s="5" t="s">
        <v>81</v>
      </c>
      <c r="F393" s="5" t="s">
        <v>546</v>
      </c>
      <c r="G393" s="6">
        <v>0</v>
      </c>
      <c r="H393" s="6">
        <v>0</v>
      </c>
      <c r="I393" s="6">
        <v>0</v>
      </c>
      <c r="J393" s="6">
        <v>0.36923076923076925</v>
      </c>
      <c r="K393" s="6">
        <v>0.22923076923076921</v>
      </c>
      <c r="L393" s="6">
        <v>0.22923076923076921</v>
      </c>
      <c r="M393" s="6">
        <v>0.1723076923076923</v>
      </c>
    </row>
    <row r="394" spans="2:13" x14ac:dyDescent="0.35">
      <c r="B394" s="5" t="s">
        <v>79</v>
      </c>
      <c r="C394" s="5" t="s">
        <v>540</v>
      </c>
      <c r="D394" s="5" t="s">
        <v>93</v>
      </c>
      <c r="E394" s="5" t="s">
        <v>81</v>
      </c>
      <c r="F394" s="5" t="s">
        <v>547</v>
      </c>
      <c r="G394" s="6">
        <v>0</v>
      </c>
      <c r="H394" s="6">
        <v>0</v>
      </c>
      <c r="I394" s="6">
        <v>0</v>
      </c>
      <c r="J394" s="6">
        <v>0.25454545454545457</v>
      </c>
      <c r="K394" s="6">
        <v>0.27272727272727276</v>
      </c>
      <c r="L394" s="6">
        <v>0.27272727272727276</v>
      </c>
      <c r="M394" s="6">
        <v>0.2</v>
      </c>
    </row>
    <row r="395" spans="2:13" x14ac:dyDescent="0.35">
      <c r="B395" s="5" t="s">
        <v>79</v>
      </c>
      <c r="C395" s="5" t="s">
        <v>540</v>
      </c>
      <c r="D395" s="5" t="s">
        <v>95</v>
      </c>
      <c r="E395" s="5" t="s">
        <v>81</v>
      </c>
      <c r="F395" s="5" t="s">
        <v>548</v>
      </c>
      <c r="G395" s="6">
        <v>0</v>
      </c>
      <c r="H395" s="6">
        <v>0</v>
      </c>
      <c r="I395" s="6">
        <v>0</v>
      </c>
      <c r="J395" s="6">
        <v>0.37200598802395202</v>
      </c>
      <c r="K395" s="6">
        <v>0.22829341317365265</v>
      </c>
      <c r="L395" s="6">
        <v>0.22829341317365265</v>
      </c>
      <c r="M395" s="6">
        <v>0.17140718562874246</v>
      </c>
    </row>
    <row r="396" spans="2:13" x14ac:dyDescent="0.35">
      <c r="B396" s="5" t="s">
        <v>79</v>
      </c>
      <c r="C396" s="5" t="s">
        <v>540</v>
      </c>
      <c r="D396" s="5" t="s">
        <v>97</v>
      </c>
      <c r="E396" s="5" t="s">
        <v>81</v>
      </c>
      <c r="F396" s="5" t="s">
        <v>549</v>
      </c>
      <c r="G396" s="6">
        <v>0</v>
      </c>
      <c r="H396" s="6">
        <v>0</v>
      </c>
      <c r="I396" s="6">
        <v>0</v>
      </c>
      <c r="J396" s="6">
        <v>0.42024343369634848</v>
      </c>
      <c r="K396" s="6">
        <v>0.21076233183856502</v>
      </c>
      <c r="L396" s="6">
        <v>0.21076233183856502</v>
      </c>
      <c r="M396" s="6">
        <v>0.15823190262652145</v>
      </c>
    </row>
    <row r="397" spans="2:13" x14ac:dyDescent="0.35">
      <c r="B397" s="5" t="s">
        <v>79</v>
      </c>
      <c r="C397" s="5" t="s">
        <v>540</v>
      </c>
      <c r="D397" s="5" t="s">
        <v>99</v>
      </c>
      <c r="E397" s="5" t="s">
        <v>81</v>
      </c>
      <c r="F397" s="5" t="s">
        <v>550</v>
      </c>
      <c r="G397" s="6">
        <v>0</v>
      </c>
      <c r="H397" s="6">
        <v>0</v>
      </c>
      <c r="I397" s="6">
        <v>0</v>
      </c>
      <c r="J397" s="6">
        <v>0.2758215962441315</v>
      </c>
      <c r="K397" s="6">
        <v>0.26349765258215962</v>
      </c>
      <c r="L397" s="6">
        <v>0.26349765258215962</v>
      </c>
      <c r="M397" s="6">
        <v>0.19718309859154931</v>
      </c>
    </row>
    <row r="398" spans="2:13" x14ac:dyDescent="0.35">
      <c r="B398" s="5" t="s">
        <v>79</v>
      </c>
      <c r="C398" s="5" t="s">
        <v>540</v>
      </c>
      <c r="D398" s="5" t="s">
        <v>101</v>
      </c>
      <c r="E398" s="5" t="s">
        <v>81</v>
      </c>
      <c r="F398" s="5" t="s">
        <v>551</v>
      </c>
      <c r="G398" s="6">
        <v>0</v>
      </c>
      <c r="H398" s="6">
        <v>0</v>
      </c>
      <c r="I398" s="6">
        <v>0</v>
      </c>
      <c r="J398" s="6">
        <v>0.35233160621761661</v>
      </c>
      <c r="K398" s="6">
        <v>0.23575129533678754</v>
      </c>
      <c r="L398" s="6">
        <v>0.23575129533678754</v>
      </c>
      <c r="M398" s="6">
        <v>0.17616580310880831</v>
      </c>
    </row>
    <row r="399" spans="2:13" x14ac:dyDescent="0.35">
      <c r="B399" s="5" t="s">
        <v>79</v>
      </c>
      <c r="C399" s="5" t="s">
        <v>540</v>
      </c>
      <c r="D399" s="5" t="s">
        <v>103</v>
      </c>
      <c r="E399" s="5" t="s">
        <v>81</v>
      </c>
      <c r="F399" s="5" t="s">
        <v>552</v>
      </c>
      <c r="G399" s="6">
        <v>0</v>
      </c>
      <c r="H399" s="6">
        <v>0</v>
      </c>
      <c r="I399" s="6">
        <v>0</v>
      </c>
      <c r="J399" s="6">
        <v>0.26106870229007634</v>
      </c>
      <c r="K399" s="6">
        <v>0.26870229007633589</v>
      </c>
      <c r="L399" s="6">
        <v>0.26870229007633589</v>
      </c>
      <c r="M399" s="6">
        <v>0.20152671755725193</v>
      </c>
    </row>
    <row r="400" spans="2:13" x14ac:dyDescent="0.35">
      <c r="B400" s="5" t="s">
        <v>79</v>
      </c>
      <c r="C400" s="5" t="s">
        <v>540</v>
      </c>
      <c r="D400" s="5" t="s">
        <v>105</v>
      </c>
      <c r="E400" s="5" t="s">
        <v>81</v>
      </c>
      <c r="F400" s="5" t="s">
        <v>553</v>
      </c>
      <c r="G400" s="6">
        <v>0</v>
      </c>
      <c r="H400" s="6">
        <v>0</v>
      </c>
      <c r="I400" s="6">
        <v>0</v>
      </c>
      <c r="J400" s="6">
        <v>0.29911308203991127</v>
      </c>
      <c r="K400" s="6">
        <v>0.25476718403547671</v>
      </c>
      <c r="L400" s="6">
        <v>0.25476718403547671</v>
      </c>
      <c r="M400" s="6">
        <v>0.19135254988913525</v>
      </c>
    </row>
    <row r="401" spans="2:13" x14ac:dyDescent="0.35">
      <c r="B401" s="5" t="s">
        <v>79</v>
      </c>
      <c r="C401" s="5" t="s">
        <v>540</v>
      </c>
      <c r="D401" s="5" t="s">
        <v>107</v>
      </c>
      <c r="E401" s="5" t="s">
        <v>81</v>
      </c>
      <c r="F401" s="5" t="s">
        <v>554</v>
      </c>
      <c r="G401" s="6">
        <v>0</v>
      </c>
      <c r="H401" s="6">
        <v>0</v>
      </c>
      <c r="I401" s="6">
        <v>0</v>
      </c>
      <c r="J401" s="6">
        <v>0.27272727272727276</v>
      </c>
      <c r="K401" s="6">
        <v>0.27272727272727276</v>
      </c>
      <c r="L401" s="6">
        <v>0.27272727272727276</v>
      </c>
      <c r="M401" s="6">
        <v>0.18181818181818182</v>
      </c>
    </row>
    <row r="402" spans="2:13" x14ac:dyDescent="0.35">
      <c r="B402" s="5" t="s">
        <v>79</v>
      </c>
      <c r="C402" s="5" t="s">
        <v>540</v>
      </c>
      <c r="D402" s="5" t="s">
        <v>109</v>
      </c>
      <c r="E402" s="5" t="s">
        <v>81</v>
      </c>
      <c r="F402" s="5" t="s">
        <v>555</v>
      </c>
      <c r="G402" s="6">
        <v>0</v>
      </c>
      <c r="H402" s="6">
        <v>0</v>
      </c>
      <c r="I402" s="6">
        <v>0</v>
      </c>
      <c r="J402" s="6">
        <v>0.27777777777777779</v>
      </c>
      <c r="K402" s="6">
        <v>0.2592592592592593</v>
      </c>
      <c r="L402" s="6">
        <v>0.2592592592592593</v>
      </c>
      <c r="M402" s="6">
        <v>0.20370370370370372</v>
      </c>
    </row>
    <row r="403" spans="2:13" x14ac:dyDescent="0.35">
      <c r="B403" s="5" t="s">
        <v>79</v>
      </c>
      <c r="C403" s="5" t="s">
        <v>540</v>
      </c>
      <c r="D403" s="5" t="s">
        <v>111</v>
      </c>
      <c r="E403" s="5" t="s">
        <v>81</v>
      </c>
      <c r="F403" s="5" t="s">
        <v>556</v>
      </c>
      <c r="G403" s="6">
        <v>0</v>
      </c>
      <c r="H403" s="6">
        <v>0</v>
      </c>
      <c r="I403" s="6">
        <v>0</v>
      </c>
      <c r="J403" s="6">
        <v>0.22916666666666669</v>
      </c>
      <c r="K403" s="6">
        <v>0.27083333333333337</v>
      </c>
      <c r="L403" s="6">
        <v>0.27083333333333337</v>
      </c>
      <c r="M403" s="6">
        <v>0.22916666666666669</v>
      </c>
    </row>
  </sheetData>
  <autoFilter ref="B3:M403" xr:uid="{27BEC374-B1C3-4105-A58C-4567D02A62F7}"/>
  <conditionalFormatting sqref="G4:M403">
    <cfRule type="cellIs" dxfId="0" priority="1" operator="equal">
      <formula>0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  <_dlc_DocId xmlns="7764588b-be80-4b22-977b-586652cb38b8">YEU7YCZ7SHNT-444775888-71864</_dlc_DocId>
    <_dlc_DocIdUrl xmlns="7764588b-be80-4b22-977b-586652cb38b8">
      <Url>https://trccompanies.sharepoint.com/sites/LOB/Power/EFF/Projects/PGE-Wrkpprs/_layouts/15/DocIdRedir.aspx?ID=YEU7YCZ7SHNT-444775888-71864</Url>
      <Description>YEU7YCZ7SHNT-444775888-71864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CD71F7E52DED245B088CE95F76C4A44" ma:contentTypeVersion="1707" ma:contentTypeDescription="Create a new document." ma:contentTypeScope="" ma:versionID="c76b006bd6eb80490db3c55a2f01d2eb">
  <xsd:schema xmlns:xsd="http://www.w3.org/2001/XMLSchema" xmlns:xs="http://www.w3.org/2001/XMLSchema" xmlns:p="http://schemas.microsoft.com/office/2006/metadata/properties" xmlns:ns1="http://schemas.microsoft.com/sharepoint/v3" xmlns:ns2="7764588b-be80-4b22-977b-586652cb38b8" xmlns:ns3="f783c74e-7b96-42c2-b0b8-2909f129ba52" targetNamespace="http://schemas.microsoft.com/office/2006/metadata/properties" ma:root="true" ma:fieldsID="ef70265f48c0a645dba6823983945aad" ns1:_="" ns2:_="" ns3:_="">
    <xsd:import namespace="http://schemas.microsoft.com/sharepoint/v3"/>
    <xsd:import namespace="7764588b-be80-4b22-977b-586652cb38b8"/>
    <xsd:import namespace="f783c74e-7b96-42c2-b0b8-2909f129ba52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PublishingStartDate" minOccurs="0"/>
                <xsd:element ref="ns1:PublishingExpirationDate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11" nillable="true" ma:displayName="Scheduling Start Date" ma:description="Scheduling Start Date is a site column created by the Publishing feature. It is used to specify the date and time on which this page will first appear to site visitors." ma:internalName="PublishingStartDate">
      <xsd:simpleType>
        <xsd:restriction base="dms:Unknown"/>
      </xsd:simpleType>
    </xsd:element>
    <xsd:element name="PublishingExpirationDate" ma:index="12" nillable="true" ma:displayName="Scheduling End Date" ma:description="Scheduling End Date is a site column created by the Publishing feature. It is used to specify the date and time on which this page will no longer appear to site visitors.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64588b-be80-4b22-977b-586652cb38b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83c74e-7b96-42c2-b0b8-2909f129ba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EE30039-B4D4-46DC-8F46-87AA2E7EB389}">
  <ds:schemaRefs>
    <ds:schemaRef ds:uri="http://schemas.microsoft.com/sharepoint/v3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7764588b-be80-4b22-977b-586652cb38b8"/>
    <ds:schemaRef ds:uri="f783c74e-7b96-42c2-b0b8-2909f129ba52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061F2D6A-C3E1-408B-8567-C91191BDBBA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B6A419B-60F2-43B5-9295-2BEACF296A34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95F7CD9D-5491-4D73-8DA5-32F4468AB27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764588b-be80-4b22-977b-586652cb38b8"/>
    <ds:schemaRef ds:uri="f783c74e-7b96-42c2-b0b8-2909f129ba5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Savings Summary</vt:lpstr>
      <vt:lpstr>Base Case Weighting</vt:lpstr>
      <vt:lpstr>Batch output</vt:lpstr>
      <vt:lpstr>Peak Demand output</vt:lpstr>
      <vt:lpstr>Building HVAC Tonnage</vt:lpstr>
      <vt:lpstr>Vintage Weighting</vt:lpstr>
      <vt:lpstr>'Savings Summary'!_FilterDatabase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2019-11-20T21:39:02Z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0x0101005CD71F7E52DED245B088CE95F76C4A44</vt:lpwstr>
  </property>
  <property fmtid="{D5CDD505-2E9C-101B-9397-08002B2CF9AE}" pid="3" name="_dlc_DocIdItemGuid">
    <vt:lpwstr>5004d72f-fe1d-40a8-b24c-95d4333b1cbc</vt:lpwstr>
  </property>
</Properties>
</file>